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16" i="1" l="1"/>
  <c r="F114" i="1"/>
  <c r="F111" i="1"/>
  <c r="E106" i="1"/>
  <c r="E105" i="1"/>
  <c r="F100" i="1" s="1"/>
  <c r="E104" i="1"/>
  <c r="E96" i="1"/>
  <c r="E95" i="1"/>
  <c r="E94" i="1"/>
  <c r="E93" i="1"/>
  <c r="E91" i="1"/>
  <c r="F77" i="1"/>
  <c r="E75" i="1"/>
  <c r="E72" i="1"/>
  <c r="F65" i="1"/>
  <c r="F62" i="1"/>
  <c r="F61" i="1"/>
  <c r="F60" i="1"/>
  <c r="F59" i="1"/>
  <c r="F58" i="1"/>
  <c r="F49" i="1" s="1"/>
  <c r="F57" i="1"/>
  <c r="F56" i="1"/>
  <c r="E46" i="1"/>
  <c r="F42" i="1" s="1"/>
  <c r="F39" i="1"/>
  <c r="E36" i="1"/>
  <c r="F36" i="1" s="1"/>
  <c r="E35" i="1"/>
  <c r="F35" i="1" s="1"/>
  <c r="E34" i="1"/>
  <c r="F34" i="1" s="1"/>
  <c r="F31" i="1" s="1"/>
  <c r="E29" i="1"/>
  <c r="E27" i="1"/>
  <c r="F20" i="1"/>
  <c r="E18" i="1"/>
  <c r="E17" i="1"/>
  <c r="E16" i="1"/>
  <c r="E15" i="1"/>
  <c r="E14" i="1"/>
  <c r="E13" i="1"/>
  <c r="E12" i="1"/>
  <c r="E11" i="1"/>
  <c r="F6" i="1" s="1"/>
  <c r="F4" i="1" l="1"/>
</calcChain>
</file>

<file path=xl/sharedStrings.xml><?xml version="1.0" encoding="utf-8"?>
<sst xmlns="http://schemas.openxmlformats.org/spreadsheetml/2006/main" count="115" uniqueCount="82">
  <si>
    <t>9 день</t>
  </si>
  <si>
    <t>Суп молочный с макаронными изделиями</t>
  </si>
  <si>
    <t>Вид обработки: Варка</t>
  </si>
  <si>
    <t>РЕЦЕПТУРА (РАСКЛАДКА ПРОДУКТОВ) НА 200 ГРАММ НЕТТО БЛЮДА</t>
  </si>
  <si>
    <t>Продукт (полуфабрикат)</t>
  </si>
  <si>
    <t>Брутто, г</t>
  </si>
  <si>
    <t>Нетто, г</t>
  </si>
  <si>
    <t>молоко стерилизованное 3,2% жирности</t>
  </si>
  <si>
    <t>Вода</t>
  </si>
  <si>
    <t>Масло сливочноен</t>
  </si>
  <si>
    <t>Сахарный песок</t>
  </si>
  <si>
    <t>Макароны из муки в/с</t>
  </si>
  <si>
    <t>Лапша</t>
  </si>
  <si>
    <t>Вермишель</t>
  </si>
  <si>
    <t>Макаронные изделия, высшего сорта, яичные</t>
  </si>
  <si>
    <t>Чай с сахаром №268</t>
  </si>
  <si>
    <t>Вес блюда: </t>
  </si>
  <si>
    <t>ПЕРЕСЧИТАТЬ</t>
  </si>
  <si>
    <r>
      <t xml:space="preserve">Источник: </t>
    </r>
    <r>
      <rPr>
        <b/>
        <sz val="10"/>
        <color rgb="FF000000"/>
        <rFont val="Calibri"/>
        <family val="2"/>
        <charset val="204"/>
        <scheme val="minor"/>
      </rPr>
      <t>Сборник рецептур на продукцию для обучающихся во всех образовательных учреждениях.</t>
    </r>
  </si>
  <si>
    <t>Чай высшего сорта</t>
  </si>
  <si>
    <t>650</t>
  </si>
  <si>
    <t>80</t>
  </si>
  <si>
    <t>Бутерброд с сыром  №3</t>
  </si>
  <si>
    <t>Сыр</t>
  </si>
  <si>
    <t>550</t>
  </si>
  <si>
    <t>Хлеб пшеничный</t>
  </si>
  <si>
    <t>Батон</t>
  </si>
  <si>
    <t>Плоды свежие (апельсин)</t>
  </si>
  <si>
    <t>Фрукты (апельсин)</t>
  </si>
  <si>
    <t>Овощи натуральные свежие (помидоры) №71</t>
  </si>
  <si>
    <t>Овощи натуральные свежие.</t>
  </si>
  <si>
    <t>Расход сырья и полуфабрикатов</t>
  </si>
  <si>
    <t>1 порц</t>
  </si>
  <si>
    <t>Наименование сырья</t>
  </si>
  <si>
    <t xml:space="preserve"> помидоры свежие</t>
  </si>
  <si>
    <t>Выход</t>
  </si>
  <si>
    <t>Суп картофельный с  бобовыми №144</t>
  </si>
  <si>
    <t>Наименование блюда: Суп картофельный с  бобовыми</t>
  </si>
  <si>
    <r>
      <t>Технологическая карта (кулинарный рецепт) </t>
    </r>
    <r>
      <rPr>
        <b/>
        <sz val="9.5"/>
        <color theme="1"/>
        <rFont val="Times New Roman"/>
        <family val="1"/>
        <charset val="204"/>
      </rPr>
      <t>№144</t>
    </r>
  </si>
  <si>
    <r>
      <t>Вид обработки: </t>
    </r>
    <r>
      <rPr>
        <b/>
        <sz val="9.5"/>
        <color theme="1"/>
        <rFont val="Times New Roman"/>
        <family val="1"/>
        <charset val="204"/>
      </rPr>
      <t>Варка</t>
    </r>
  </si>
  <si>
    <t>Картофель</t>
  </si>
  <si>
    <t>Горох  лущеный</t>
  </si>
  <si>
    <t xml:space="preserve">Лук репчатый </t>
  </si>
  <si>
    <t>Морковь</t>
  </si>
  <si>
    <t>Масло сливочное</t>
  </si>
  <si>
    <t>петрушка  (корень)</t>
  </si>
  <si>
    <t>Вода или бульон</t>
  </si>
  <si>
    <t>Каша гречневая рассыпчатая №237</t>
  </si>
  <si>
    <r>
      <t>Вид обработки: </t>
    </r>
    <r>
      <rPr>
        <b/>
        <sz val="9"/>
        <color rgb="FF636363"/>
        <rFont val="Arial"/>
        <family val="2"/>
        <charset val="204"/>
      </rPr>
      <t>Варка</t>
    </r>
  </si>
  <si>
    <t>Вес блюда:  200 грамм</t>
  </si>
  <si>
    <t>РЕЦЕПТУРА (РАСКЛАДКА ПРОДУКТОВ) НА 180 ГРАММ НЕТТО БЛЮДА</t>
  </si>
  <si>
    <t>Гречневая крупа</t>
  </si>
  <si>
    <r>
      <t>  ~ </t>
    </r>
    <r>
      <rPr>
        <i/>
        <sz val="9"/>
        <color rgb="FF464646"/>
        <rFont val="Arial"/>
        <family val="2"/>
        <charset val="204"/>
      </rPr>
      <t>Масса каши</t>
    </r>
  </si>
  <si>
    <t>-</t>
  </si>
  <si>
    <t>Гуляш №260</t>
  </si>
  <si>
    <r>
      <t>Вид обработки: </t>
    </r>
    <r>
      <rPr>
        <b/>
        <sz val="9"/>
        <color rgb="FF636363"/>
        <rFont val="Arial"/>
        <family val="2"/>
        <charset val="204"/>
      </rPr>
      <t>Тушение</t>
    </r>
  </si>
  <si>
    <r>
      <t xml:space="preserve">Источник: </t>
    </r>
    <r>
      <rPr>
        <b/>
        <sz val="9"/>
        <color rgb="FF000000"/>
        <rFont val="Arial"/>
        <family val="2"/>
        <charset val="204"/>
      </rPr>
      <t>Сборник рецептур на продукцию для обучающихся во всех образовательных учреждениях.</t>
    </r>
  </si>
  <si>
    <t>РЕЦЕПТУРА (РАСКЛАДКА ПРОДУКТОВ) НА 100 ГРАММ НЕТТО БЛЮДА</t>
  </si>
  <si>
    <t>Говядина, лопаточная часть (заплечная)</t>
  </si>
  <si>
    <t>  или Говядина, лопаточная часть (плечевая)</t>
  </si>
  <si>
    <t>  или Говядина, подлопаточная часть</t>
  </si>
  <si>
    <t>  или Говядина, грудинка (мякоть)</t>
  </si>
  <si>
    <t>  или Говядина, покромка</t>
  </si>
  <si>
    <t>  или Свинина, лопаточная часть</t>
  </si>
  <si>
    <t>  или Свинина, шейная часть (мякоть)</t>
  </si>
  <si>
    <t>Масло растительное</t>
  </si>
  <si>
    <t>Лук репчатый</t>
  </si>
  <si>
    <t>Томат-пюре</t>
  </si>
  <si>
    <t>Мука пшеничная</t>
  </si>
  <si>
    <r>
      <t>  ~ </t>
    </r>
    <r>
      <rPr>
        <i/>
        <sz val="9"/>
        <color rgb="FF464646"/>
        <rFont val="Arial"/>
        <family val="2"/>
        <charset val="204"/>
      </rPr>
      <t>Масса тушеного мяса</t>
    </r>
  </si>
  <si>
    <r>
      <t>  ~ </t>
    </r>
    <r>
      <rPr>
        <i/>
        <sz val="9"/>
        <color rgb="FF464646"/>
        <rFont val="Arial"/>
        <family val="2"/>
        <charset val="204"/>
      </rPr>
      <t>Масса соуса</t>
    </r>
  </si>
  <si>
    <t>Компот из смеси сухофруктов №508</t>
  </si>
  <si>
    <t>1 порц.</t>
  </si>
  <si>
    <t>брутто, г</t>
  </si>
  <si>
    <t>нетто, г</t>
  </si>
  <si>
    <t>Смесь сухофруктов</t>
  </si>
  <si>
    <r>
      <t xml:space="preserve">Выход: </t>
    </r>
    <r>
      <rPr>
        <sz val="10"/>
        <color theme="1"/>
        <rFont val="Times New Roman"/>
        <family val="1"/>
        <charset val="204"/>
      </rPr>
      <t>200</t>
    </r>
  </si>
  <si>
    <t>Хлеб ржано-пшеничный №516</t>
  </si>
  <si>
    <t>Хлеб ржано-пшеничный</t>
  </si>
  <si>
    <t>Кефир №280</t>
  </si>
  <si>
    <t>Кефир</t>
  </si>
  <si>
    <t>Декор сложный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</si>
</sst>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0.5"/>
      <color rgb="FF000000"/>
      <name val="Arial"/>
      <family val="2"/>
      <charset val="204"/>
    </font>
    <font>
      <sz val="12"/>
      <color rgb="FF3E3E3E"/>
      <name val="Arial"/>
      <family val="2"/>
      <charset val="204"/>
    </font>
    <font>
      <sz val="10.5"/>
      <color rgb="FF464646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0.5"/>
      <name val="Arial"/>
      <family val="2"/>
      <charset val="204"/>
    </font>
    <font>
      <b/>
      <sz val="10.5"/>
      <color theme="1" tint="0.499984740745262"/>
      <name val="Arial"/>
      <family val="2"/>
      <charset val="204"/>
    </font>
    <font>
      <b/>
      <sz val="10.5"/>
      <color rgb="FF464646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color rgb="FF636363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u/>
      <sz val="11"/>
      <color rgb="FF0000FF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2"/>
      <color rgb="FF636363"/>
      <name val="Calibri"/>
      <family val="2"/>
      <charset val="204"/>
      <scheme val="minor"/>
    </font>
    <font>
      <sz val="10"/>
      <color rgb="FF464646"/>
      <name val="Calibri"/>
      <family val="2"/>
      <charset val="204"/>
      <scheme val="minor"/>
    </font>
    <font>
      <sz val="10"/>
      <color rgb="FF464646"/>
      <name val="Arial"/>
      <family val="2"/>
      <charset val="204"/>
    </font>
    <font>
      <b/>
      <sz val="10"/>
      <color rgb="FF464646"/>
      <name val="Arial"/>
      <family val="2"/>
      <charset val="204"/>
    </font>
    <font>
      <sz val="11"/>
      <color rgb="FF464646"/>
      <name val="Calibri"/>
      <family val="2"/>
      <charset val="204"/>
      <scheme val="minor"/>
    </font>
    <font>
      <sz val="11"/>
      <color rgb="FF464646"/>
      <name val="Arial"/>
      <family val="2"/>
      <charset val="204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3.5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636363"/>
      <name val="Arial"/>
      <family val="2"/>
      <charset val="204"/>
    </font>
    <font>
      <b/>
      <sz val="9"/>
      <color rgb="FF636363"/>
      <name val="Arial"/>
      <family val="2"/>
      <charset val="204"/>
    </font>
    <font>
      <sz val="10"/>
      <color rgb="FF636363"/>
      <name val="Arial"/>
      <family val="2"/>
      <charset val="204"/>
    </font>
    <font>
      <sz val="9"/>
      <color rgb="FF464646"/>
      <name val="Arial"/>
      <family val="2"/>
      <charset val="204"/>
    </font>
    <font>
      <b/>
      <sz val="9"/>
      <color rgb="FF464646"/>
      <name val="Arial"/>
      <family val="2"/>
      <charset val="204"/>
    </font>
    <font>
      <i/>
      <sz val="9"/>
      <color rgb="FF464646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rgb="FF464646"/>
      <name val="Arial"/>
      <family val="2"/>
      <charset val="204"/>
    </font>
    <font>
      <sz val="11"/>
      <color theme="9" tint="-0.24997711111789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E4E4E4"/>
      </right>
      <top style="medium">
        <color rgb="FFE4E4E4"/>
      </top>
      <bottom style="medium">
        <color rgb="FFE4E4E4"/>
      </bottom>
      <diagonal/>
    </border>
    <border>
      <left/>
      <right/>
      <top style="medium">
        <color rgb="FFE4E4E4"/>
      </top>
      <bottom style="medium">
        <color rgb="FFE4E4E4"/>
      </bottom>
      <diagonal/>
    </border>
    <border>
      <left/>
      <right style="medium">
        <color rgb="FFE4E4E4"/>
      </right>
      <top/>
      <bottom style="medium">
        <color rgb="FFE4E4E4"/>
      </bottom>
      <diagonal/>
    </border>
    <border>
      <left/>
      <right/>
      <top/>
      <bottom style="medium">
        <color rgb="FFE4E4E4"/>
      </bottom>
      <diagonal/>
    </border>
    <border>
      <left style="medium">
        <color rgb="FFE4E4E4"/>
      </left>
      <right style="medium">
        <color rgb="FFE4E4E4"/>
      </right>
      <top style="medium">
        <color rgb="FFE4E4E4"/>
      </top>
      <bottom style="medium">
        <color rgb="FFE4E4E4"/>
      </bottom>
      <diagonal/>
    </border>
    <border>
      <left style="medium">
        <color rgb="FFE4E4E4"/>
      </left>
      <right/>
      <top style="medium">
        <color rgb="FFE4E4E4"/>
      </top>
      <bottom style="medium">
        <color rgb="FFE4E4E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E4E4E4"/>
      </right>
      <top style="medium">
        <color rgb="FFE4E4E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3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0" xfId="0" applyFont="1" applyFill="1"/>
    <xf numFmtId="2" fontId="2" fillId="2" borderId="1" xfId="0" applyNumberFormat="1" applyFont="1" applyFill="1" applyBorder="1"/>
    <xf numFmtId="0" fontId="0" fillId="2" borderId="0" xfId="0" applyFill="1"/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2" fontId="3" fillId="3" borderId="0" xfId="0" applyNumberFormat="1" applyFont="1" applyFill="1"/>
    <xf numFmtId="2" fontId="3" fillId="0" borderId="0" xfId="0" applyNumberFormat="1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4" borderId="4" xfId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2" fontId="0" fillId="0" borderId="0" xfId="0" applyNumberFormat="1"/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0" fillId="0" borderId="0" xfId="0" applyFont="1"/>
    <xf numFmtId="2" fontId="0" fillId="0" borderId="0" xfId="0" applyNumberFormat="1" applyFont="1"/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/>
    <xf numFmtId="49" fontId="13" fillId="0" borderId="0" xfId="0" applyNumberFormat="1" applyFont="1" applyFill="1" applyBorder="1" applyAlignment="1" applyProtection="1"/>
    <xf numFmtId="49" fontId="12" fillId="0" borderId="0" xfId="0" applyNumberFormat="1" applyFont="1" applyFill="1" applyBorder="1" applyAlignment="1" applyProtection="1">
      <alignment horizontal="right"/>
    </xf>
    <xf numFmtId="2" fontId="3" fillId="3" borderId="0" xfId="0" applyNumberFormat="1" applyFont="1" applyFill="1" applyAlignment="1">
      <alignment horizontal="right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horizontal="right"/>
    </xf>
    <xf numFmtId="2" fontId="3" fillId="0" borderId="0" xfId="0" applyNumberFormat="1" applyFont="1" applyAlignment="1">
      <alignment horizontal="right"/>
    </xf>
    <xf numFmtId="0" fontId="15" fillId="0" borderId="0" xfId="0" applyNumberFormat="1" applyFont="1" applyFill="1" applyBorder="1" applyAlignment="1" applyProtection="1">
      <alignment horizontal="left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20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Alignment="1">
      <alignment horizontal="right"/>
    </xf>
    <xf numFmtId="0" fontId="23" fillId="4" borderId="2" xfId="0" applyFont="1" applyFill="1" applyBorder="1" applyAlignment="1">
      <alignment vertical="center" wrapText="1"/>
    </xf>
    <xf numFmtId="0" fontId="24" fillId="4" borderId="6" xfId="0" applyFont="1" applyFill="1" applyBorder="1" applyAlignment="1">
      <alignment wrapText="1"/>
    </xf>
    <xf numFmtId="0" fontId="24" fillId="4" borderId="7" xfId="0" applyFont="1" applyFill="1" applyBorder="1" applyAlignment="1">
      <alignment wrapText="1"/>
    </xf>
    <xf numFmtId="0" fontId="25" fillId="0" borderId="0" xfId="0" applyNumberFormat="1" applyFont="1" applyFill="1" applyBorder="1" applyAlignment="1" applyProtection="1">
      <alignment horizontal="right"/>
    </xf>
    <xf numFmtId="164" fontId="12" fillId="0" borderId="0" xfId="0" applyNumberFormat="1" applyFont="1" applyFill="1" applyBorder="1" applyAlignment="1" applyProtection="1">
      <alignment horizontal="right"/>
    </xf>
    <xf numFmtId="0" fontId="26" fillId="4" borderId="2" xfId="1" applyFont="1" applyFill="1" applyBorder="1" applyAlignment="1">
      <alignment vertical="center" wrapText="1"/>
    </xf>
    <xf numFmtId="0" fontId="22" fillId="4" borderId="6" xfId="0" applyNumberFormat="1" applyFont="1" applyFill="1" applyBorder="1" applyAlignment="1">
      <alignment horizontal="left" vertical="top" wrapText="1"/>
    </xf>
    <xf numFmtId="49" fontId="13" fillId="0" borderId="0" xfId="0" applyNumberFormat="1" applyFont="1" applyFill="1" applyBorder="1" applyAlignment="1" applyProtection="1">
      <alignment horizontal="right"/>
    </xf>
    <xf numFmtId="0" fontId="22" fillId="4" borderId="0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2" fontId="27" fillId="0" borderId="0" xfId="0" applyNumberFormat="1" applyFont="1"/>
    <xf numFmtId="2" fontId="27" fillId="3" borderId="0" xfId="0" applyNumberFormat="1" applyFont="1" applyFill="1"/>
    <xf numFmtId="0" fontId="25" fillId="0" borderId="0" xfId="0" applyFont="1"/>
    <xf numFmtId="0" fontId="28" fillId="0" borderId="8" xfId="0" applyFont="1" applyBorder="1" applyAlignment="1">
      <alignment horizontal="left" vertical="center"/>
    </xf>
    <xf numFmtId="0" fontId="0" fillId="0" borderId="8" xfId="0" applyBorder="1"/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29" fillId="0" borderId="8" xfId="0" applyFont="1" applyBorder="1" applyAlignment="1">
      <alignment vertical="center" wrapText="1"/>
    </xf>
    <xf numFmtId="0" fontId="29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0" fillId="5" borderId="0" xfId="0" applyFill="1"/>
    <xf numFmtId="0" fontId="30" fillId="0" borderId="0" xfId="0" applyFont="1" applyAlignment="1">
      <alignment horizontal="left" vertical="center"/>
    </xf>
    <xf numFmtId="0" fontId="3" fillId="5" borderId="0" xfId="0" applyFont="1" applyFill="1"/>
    <xf numFmtId="0" fontId="8" fillId="0" borderId="0" xfId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9" fillId="0" borderId="9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0" borderId="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3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3" borderId="0" xfId="0" applyFont="1" applyFill="1"/>
    <xf numFmtId="0" fontId="34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4" borderId="2" xfId="0" applyFont="1" applyFill="1" applyBorder="1" applyAlignment="1">
      <alignment horizontal="left" vertical="center" wrapText="1"/>
    </xf>
    <xf numFmtId="0" fontId="37" fillId="4" borderId="2" xfId="0" applyFont="1" applyFill="1" applyBorder="1" applyAlignment="1">
      <alignment horizontal="center" vertical="center" wrapText="1"/>
    </xf>
    <xf numFmtId="0" fontId="37" fillId="4" borderId="3" xfId="0" applyFont="1" applyFill="1" applyBorder="1" applyAlignment="1">
      <alignment horizontal="center" vertical="center" wrapText="1"/>
    </xf>
    <xf numFmtId="0" fontId="38" fillId="4" borderId="4" xfId="0" applyFont="1" applyFill="1" applyBorder="1" applyAlignment="1">
      <alignment horizontal="center" vertical="center" wrapText="1"/>
    </xf>
    <xf numFmtId="0" fontId="38" fillId="4" borderId="5" xfId="0" applyFont="1" applyFill="1" applyBorder="1" applyAlignment="1">
      <alignment horizontal="center" vertical="center" wrapText="1"/>
    </xf>
    <xf numFmtId="0" fontId="37" fillId="4" borderId="4" xfId="0" applyFont="1" applyFill="1" applyBorder="1" applyAlignment="1">
      <alignment horizontal="left" vertical="center" wrapText="1"/>
    </xf>
    <xf numFmtId="0" fontId="37" fillId="4" borderId="4" xfId="0" applyFont="1" applyFill="1" applyBorder="1" applyAlignment="1">
      <alignment horizontal="center" vertical="center" wrapText="1"/>
    </xf>
    <xf numFmtId="0" fontId="39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2" fillId="0" borderId="11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 wrapText="1"/>
    </xf>
    <xf numFmtId="0" fontId="42" fillId="0" borderId="17" xfId="0" applyFont="1" applyBorder="1" applyAlignment="1">
      <alignment vertical="center" wrapText="1"/>
    </xf>
    <xf numFmtId="0" fontId="43" fillId="0" borderId="17" xfId="0" applyFont="1" applyBorder="1" applyAlignment="1">
      <alignment vertical="center" wrapText="1"/>
    </xf>
    <xf numFmtId="2" fontId="3" fillId="5" borderId="0" xfId="0" applyNumberFormat="1" applyFont="1" applyFill="1"/>
    <xf numFmtId="0" fontId="0" fillId="0" borderId="0" xfId="0" applyAlignment="1">
      <alignment horizontal="center"/>
    </xf>
    <xf numFmtId="2" fontId="27" fillId="5" borderId="0" xfId="0" applyNumberFormat="1" applyFont="1" applyFill="1"/>
    <xf numFmtId="2" fontId="44" fillId="3" borderId="0" xfId="0" applyNumberFormat="1" applyFont="1" applyFill="1"/>
    <xf numFmtId="0" fontId="44" fillId="5" borderId="0" xfId="0" applyFont="1" applyFill="1"/>
    <xf numFmtId="0" fontId="44" fillId="3" borderId="0" xfId="0" applyFont="1" applyFill="1"/>
    <xf numFmtId="0" fontId="26" fillId="4" borderId="18" xfId="1" applyFont="1" applyFill="1" applyBorder="1" applyAlignment="1">
      <alignment horizontal="left" vertical="center" wrapText="1" indent="4"/>
    </xf>
    <xf numFmtId="0" fontId="45" fillId="4" borderId="6" xfId="0" applyNumberFormat="1" applyFont="1" applyFill="1" applyBorder="1" applyAlignment="1">
      <alignment horizontal="left" vertical="center" wrapText="1" indent="4"/>
    </xf>
    <xf numFmtId="2" fontId="46" fillId="0" borderId="0" xfId="0" applyNumberFormat="1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hyperlink" Target="http://pbprog.ru/products/programs.php?SECTION_ID=122&amp;ELEMENT_ID=555" TargetMode="External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101</xdr:row>
      <xdr:rowOff>0</xdr:rowOff>
    </xdr:from>
    <xdr:to>
      <xdr:col>0</xdr:col>
      <xdr:colOff>914400</xdr:colOff>
      <xdr:row>102</xdr:row>
      <xdr:rowOff>38100</xdr:rowOff>
    </xdr:to>
    <xdr:pic>
      <xdr:nvPicPr>
        <xdr:cNvPr id="2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195052950"/>
          <a:ext cx="914400" cy="2381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914400</xdr:colOff>
      <xdr:row>102</xdr:row>
      <xdr:rowOff>38100</xdr:rowOff>
    </xdr:to>
    <xdr:pic>
      <xdr:nvPicPr>
        <xdr:cNvPr id="3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195052950"/>
          <a:ext cx="914400" cy="2381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914400</xdr:colOff>
      <xdr:row>22</xdr:row>
      <xdr:rowOff>38100</xdr:rowOff>
    </xdr:to>
    <xdr:pic>
      <xdr:nvPicPr>
        <xdr:cNvPr id="4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180917850"/>
          <a:ext cx="914400" cy="2286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914400</xdr:colOff>
      <xdr:row>22</xdr:row>
      <xdr:rowOff>38100</xdr:rowOff>
    </xdr:to>
    <xdr:pic>
      <xdr:nvPicPr>
        <xdr:cNvPr id="5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180917850"/>
          <a:ext cx="914400" cy="2286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413656</xdr:colOff>
      <xdr:row>49</xdr:row>
      <xdr:rowOff>204108</xdr:rowOff>
    </xdr:to>
    <xdr:pic>
      <xdr:nvPicPr>
        <xdr:cNvPr id="6" name="Рисунок 10" descr="Программа Школа: Питание">
          <a:hlinkClick xmlns:r="http://schemas.openxmlformats.org/officeDocument/2006/relationships" r:id="rId2" tooltip="&quot;Подробнее о программе питания Школа: Питание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186442350"/>
          <a:ext cx="1099456" cy="394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bprog.ru/tk/pi-573" TargetMode="External"/><Relationship Id="rId18" Type="http://schemas.openxmlformats.org/officeDocument/2006/relationships/hyperlink" Target="https://pbprog.ru/tk/pi-253" TargetMode="External"/><Relationship Id="rId26" Type="http://schemas.openxmlformats.org/officeDocument/2006/relationships/hyperlink" Target="javascript:void(0);" TargetMode="External"/><Relationship Id="rId3" Type="http://schemas.openxmlformats.org/officeDocument/2006/relationships/hyperlink" Target="https://pbprog.ru/tk/pi-1204" TargetMode="External"/><Relationship Id="rId21" Type="http://schemas.openxmlformats.org/officeDocument/2006/relationships/hyperlink" Target="https://pbprog.ru/tk/pi-39" TargetMode="External"/><Relationship Id="rId7" Type="http://schemas.openxmlformats.org/officeDocument/2006/relationships/hyperlink" Target="https://pbprog.ru/tk/pi-562" TargetMode="External"/><Relationship Id="rId12" Type="http://schemas.openxmlformats.org/officeDocument/2006/relationships/hyperlink" Target="https://pbprog.ru/tk/pi-571" TargetMode="External"/><Relationship Id="rId17" Type="http://schemas.openxmlformats.org/officeDocument/2006/relationships/hyperlink" Target="https://pbprog.ru/tk/pi-1182" TargetMode="External"/><Relationship Id="rId25" Type="http://schemas.openxmlformats.org/officeDocument/2006/relationships/hyperlink" Target="https://pbprog.ru/tk/pi-244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javascript:void(0);" TargetMode="External"/><Relationship Id="rId16" Type="http://schemas.openxmlformats.org/officeDocument/2006/relationships/hyperlink" Target="https://pbprog.ru/tk/pi-1642" TargetMode="External"/><Relationship Id="rId20" Type="http://schemas.openxmlformats.org/officeDocument/2006/relationships/hyperlink" Target="https://pbprog.ru/tk/pi-1159" TargetMode="External"/><Relationship Id="rId29" Type="http://schemas.openxmlformats.org/officeDocument/2006/relationships/hyperlink" Target="https://pbprog.ru/tk/pi-1653" TargetMode="External"/><Relationship Id="rId1" Type="http://schemas.openxmlformats.org/officeDocument/2006/relationships/hyperlink" Target="http://pbprog.ru/products/programs.php?SECTION_ID=122&amp;ELEMENT_ID=555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hyperlink" Target="https://pbprog.ru/tk/pi-565" TargetMode="External"/><Relationship Id="rId24" Type="http://schemas.openxmlformats.org/officeDocument/2006/relationships/hyperlink" Target="https://pbprog.ru/tk/pi-327" TargetMode="External"/><Relationship Id="rId32" Type="http://schemas.openxmlformats.org/officeDocument/2006/relationships/hyperlink" Target="https://pbprog.ru/tk/pi-369" TargetMode="External"/><Relationship Id="rId5" Type="http://schemas.openxmlformats.org/officeDocument/2006/relationships/hyperlink" Target="https://pbprog.ru/tk/pi-1647" TargetMode="External"/><Relationship Id="rId15" Type="http://schemas.openxmlformats.org/officeDocument/2006/relationships/hyperlink" Target="https://pbprog.ru/tk/pi-153" TargetMode="External"/><Relationship Id="rId23" Type="http://schemas.openxmlformats.org/officeDocument/2006/relationships/hyperlink" Target="https://pbprog.ru/tk/pi-1653" TargetMode="External"/><Relationship Id="rId28" Type="http://schemas.openxmlformats.org/officeDocument/2006/relationships/hyperlink" Target="https://pbprog.ru/tk/pi-39" TargetMode="External"/><Relationship Id="rId10" Type="http://schemas.openxmlformats.org/officeDocument/2006/relationships/hyperlink" Target="https://pbprog.ru/tk/pi-564" TargetMode="External"/><Relationship Id="rId19" Type="http://schemas.openxmlformats.org/officeDocument/2006/relationships/hyperlink" Target="https://pbprog.ru/tk/pi-1651" TargetMode="External"/><Relationship Id="rId31" Type="http://schemas.openxmlformats.org/officeDocument/2006/relationships/hyperlink" Target="https://pbprog.ru/tk/pi-369" TargetMode="External"/><Relationship Id="rId4" Type="http://schemas.openxmlformats.org/officeDocument/2006/relationships/hyperlink" Target="https://pbprog.ru/tk/pi-39" TargetMode="External"/><Relationship Id="rId9" Type="http://schemas.openxmlformats.org/officeDocument/2006/relationships/hyperlink" Target="https://pbprog.ru/tk/pi-563" TargetMode="External"/><Relationship Id="rId14" Type="http://schemas.openxmlformats.org/officeDocument/2006/relationships/hyperlink" Target="https://pbprog.ru/tk/pi-1181" TargetMode="External"/><Relationship Id="rId22" Type="http://schemas.openxmlformats.org/officeDocument/2006/relationships/hyperlink" Target="https://pbprog.ru/tk/pi-1275" TargetMode="External"/><Relationship Id="rId27" Type="http://schemas.openxmlformats.org/officeDocument/2006/relationships/hyperlink" Target="https://pbprog.ru/tk/pi-698" TargetMode="External"/><Relationship Id="rId30" Type="http://schemas.openxmlformats.org/officeDocument/2006/relationships/hyperlink" Target="https://pbprog.ru/tk/pi-805" TargetMode="External"/><Relationship Id="rId8" Type="http://schemas.openxmlformats.org/officeDocument/2006/relationships/hyperlink" Target="https://pbprog.ru/tk/pi-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8"/>
  <sheetViews>
    <sheetView tabSelected="1" workbookViewId="0">
      <selection activeCell="A4" sqref="A4:G118"/>
    </sheetView>
  </sheetViews>
  <sheetFormatPr defaultRowHeight="15" x14ac:dyDescent="0.25"/>
  <sheetData>
    <row r="3" spans="1:7" ht="15.75" thickBot="1" x14ac:dyDescent="0.3"/>
    <row r="4" spans="1:7" ht="21.75" thickBot="1" x14ac:dyDescent="0.4">
      <c r="A4" s="1" t="s">
        <v>0</v>
      </c>
      <c r="B4" s="2"/>
      <c r="C4" s="2"/>
      <c r="D4" s="2"/>
      <c r="E4" s="2"/>
      <c r="F4" s="3">
        <f>F6+F20+F31+F39+F42+F49+F65+F77+F100+F111+F114+F116</f>
        <v>176.88490000000002</v>
      </c>
      <c r="G4" s="4"/>
    </row>
    <row r="5" spans="1:7" x14ac:dyDescent="0.25">
      <c r="A5" s="5"/>
      <c r="F5" s="6"/>
    </row>
    <row r="6" spans="1:7" ht="21" x14ac:dyDescent="0.25">
      <c r="A6" s="7" t="s">
        <v>1</v>
      </c>
      <c r="F6" s="8">
        <f>E11+E12+E13+E14+E15+E16+E17+E18</f>
        <v>12.224</v>
      </c>
    </row>
    <row r="7" spans="1:7" x14ac:dyDescent="0.25">
      <c r="A7" s="5"/>
      <c r="F7" s="9"/>
    </row>
    <row r="8" spans="1:7" x14ac:dyDescent="0.25">
      <c r="A8" s="10" t="s">
        <v>2</v>
      </c>
      <c r="F8" s="9"/>
    </row>
    <row r="9" spans="1:7" ht="15.75" thickBot="1" x14ac:dyDescent="0.3">
      <c r="A9" s="11" t="s">
        <v>3</v>
      </c>
      <c r="F9" s="9"/>
    </row>
    <row r="10" spans="1:7" ht="41.25" thickBot="1" x14ac:dyDescent="0.3">
      <c r="A10" s="12" t="s">
        <v>4</v>
      </c>
      <c r="B10" s="13" t="s">
        <v>5</v>
      </c>
      <c r="C10" s="14" t="s">
        <v>6</v>
      </c>
      <c r="F10" s="9"/>
    </row>
    <row r="11" spans="1:7" ht="90.75" thickBot="1" x14ac:dyDescent="0.3">
      <c r="A11" s="15" t="s">
        <v>7</v>
      </c>
      <c r="B11" s="16">
        <v>140</v>
      </c>
      <c r="C11" s="17">
        <v>140</v>
      </c>
      <c r="D11">
        <v>69</v>
      </c>
      <c r="E11" s="18">
        <f>B11*D11/1000</f>
        <v>9.66</v>
      </c>
      <c r="F11" s="9"/>
    </row>
    <row r="12" spans="1:7" ht="15.75" thickBot="1" x14ac:dyDescent="0.3">
      <c r="A12" s="15" t="s">
        <v>8</v>
      </c>
      <c r="B12" s="16">
        <v>60</v>
      </c>
      <c r="C12" s="17">
        <v>60</v>
      </c>
      <c r="D12">
        <v>0</v>
      </c>
      <c r="E12" s="18">
        <f>B12*D12/1000</f>
        <v>0</v>
      </c>
      <c r="F12" s="9"/>
    </row>
    <row r="13" spans="1:7" ht="45.75" thickBot="1" x14ac:dyDescent="0.3">
      <c r="A13" s="15" t="s">
        <v>9</v>
      </c>
      <c r="B13" s="16">
        <v>2</v>
      </c>
      <c r="C13" s="17">
        <v>2</v>
      </c>
      <c r="D13">
        <v>1100</v>
      </c>
      <c r="E13" s="18">
        <f t="shared" ref="E13:E18" si="0">B13*D13/1000</f>
        <v>2.2000000000000002</v>
      </c>
      <c r="F13" s="9"/>
    </row>
    <row r="14" spans="1:7" ht="30.75" thickBot="1" x14ac:dyDescent="0.3">
      <c r="A14" s="15" t="s">
        <v>10</v>
      </c>
      <c r="B14" s="16">
        <v>1.6</v>
      </c>
      <c r="C14" s="17">
        <v>1.6</v>
      </c>
      <c r="D14">
        <v>80</v>
      </c>
      <c r="E14" s="18">
        <f t="shared" si="0"/>
        <v>0.128</v>
      </c>
      <c r="F14" s="9"/>
    </row>
    <row r="15" spans="1:7" ht="45.75" thickBot="1" x14ac:dyDescent="0.3">
      <c r="A15" s="15" t="s">
        <v>11</v>
      </c>
      <c r="B15" s="19">
        <v>4</v>
      </c>
      <c r="C15" s="20">
        <v>4</v>
      </c>
      <c r="D15" s="21"/>
      <c r="E15" s="22">
        <f t="shared" si="0"/>
        <v>0</v>
      </c>
      <c r="F15" s="9"/>
    </row>
    <row r="16" spans="1:7" ht="15.75" thickBot="1" x14ac:dyDescent="0.3">
      <c r="A16" s="15" t="s">
        <v>12</v>
      </c>
      <c r="B16" s="23">
        <v>4</v>
      </c>
      <c r="C16" s="24">
        <v>4</v>
      </c>
      <c r="E16" s="18">
        <f t="shared" si="0"/>
        <v>0</v>
      </c>
      <c r="F16" s="9"/>
    </row>
    <row r="17" spans="1:6" ht="30.75" thickBot="1" x14ac:dyDescent="0.3">
      <c r="A17" s="15" t="s">
        <v>13</v>
      </c>
      <c r="B17" s="16">
        <v>4</v>
      </c>
      <c r="C17" s="17">
        <v>4</v>
      </c>
      <c r="D17">
        <v>59</v>
      </c>
      <c r="E17" s="18">
        <f t="shared" si="0"/>
        <v>0.23599999999999999</v>
      </c>
      <c r="F17" s="9"/>
    </row>
    <row r="18" spans="1:6" ht="90.75" thickBot="1" x14ac:dyDescent="0.3">
      <c r="A18" s="15" t="s">
        <v>14</v>
      </c>
      <c r="B18" s="23">
        <v>4</v>
      </c>
      <c r="C18" s="24">
        <v>4</v>
      </c>
      <c r="E18" s="18">
        <f t="shared" si="0"/>
        <v>0</v>
      </c>
      <c r="F18" s="9"/>
    </row>
    <row r="19" spans="1:6" x14ac:dyDescent="0.25">
      <c r="A19" s="5"/>
      <c r="F19" s="9"/>
    </row>
    <row r="20" spans="1:6" ht="21" x14ac:dyDescent="0.25">
      <c r="A20" s="25" t="s">
        <v>15</v>
      </c>
      <c r="B20" s="26"/>
      <c r="C20" s="26"/>
      <c r="D20" s="27"/>
      <c r="E20" s="28"/>
      <c r="F20" s="29">
        <f>E27+E29</f>
        <v>1.06</v>
      </c>
    </row>
    <row r="21" spans="1:6" x14ac:dyDescent="0.25">
      <c r="A21" s="30" t="s">
        <v>16</v>
      </c>
      <c r="B21" s="26"/>
      <c r="C21" s="26"/>
      <c r="D21" s="27"/>
      <c r="E21" s="31"/>
      <c r="F21" s="32"/>
    </row>
    <row r="22" spans="1:6" x14ac:dyDescent="0.25">
      <c r="A22" s="33"/>
      <c r="B22" s="26"/>
      <c r="C22" s="26"/>
      <c r="D22" s="27"/>
      <c r="E22" s="31"/>
      <c r="F22" s="32"/>
    </row>
    <row r="23" spans="1:6" x14ac:dyDescent="0.25">
      <c r="A23" s="34" t="s">
        <v>17</v>
      </c>
      <c r="B23" s="26"/>
      <c r="C23" s="26"/>
      <c r="D23" s="27"/>
      <c r="E23" s="31"/>
      <c r="F23" s="32"/>
    </row>
    <row r="24" spans="1:6" x14ac:dyDescent="0.25">
      <c r="A24" s="35" t="s">
        <v>18</v>
      </c>
      <c r="B24" s="26"/>
      <c r="C24" s="26"/>
      <c r="D24" s="27"/>
      <c r="E24" s="31"/>
      <c r="F24" s="32"/>
    </row>
    <row r="25" spans="1:6" ht="15.75" x14ac:dyDescent="0.25">
      <c r="A25" s="36" t="s">
        <v>3</v>
      </c>
      <c r="B25" s="26"/>
      <c r="C25" s="26"/>
      <c r="D25" s="27"/>
      <c r="E25" s="31"/>
      <c r="F25" s="32"/>
    </row>
    <row r="26" spans="1:6" ht="38.25" x14ac:dyDescent="0.25">
      <c r="A26" s="37" t="s">
        <v>4</v>
      </c>
      <c r="B26" s="38" t="s">
        <v>5</v>
      </c>
      <c r="C26" s="38" t="s">
        <v>6</v>
      </c>
      <c r="D26" s="27"/>
      <c r="E26" s="31"/>
      <c r="F26" s="32"/>
    </row>
    <row r="27" spans="1:6" ht="45" x14ac:dyDescent="0.25">
      <c r="A27" s="39" t="s">
        <v>19</v>
      </c>
      <c r="B27" s="40">
        <v>0.4</v>
      </c>
      <c r="C27" s="40">
        <v>0.4</v>
      </c>
      <c r="D27" s="27" t="s">
        <v>20</v>
      </c>
      <c r="E27" s="28">
        <f>B27*D27/1000</f>
        <v>0.26</v>
      </c>
      <c r="F27" s="32"/>
    </row>
    <row r="28" spans="1:6" x14ac:dyDescent="0.25">
      <c r="A28" s="39" t="s">
        <v>8</v>
      </c>
      <c r="B28" s="40">
        <v>190</v>
      </c>
      <c r="C28" s="40">
        <v>190</v>
      </c>
      <c r="D28" s="27"/>
      <c r="E28" s="31"/>
      <c r="F28" s="32"/>
    </row>
    <row r="29" spans="1:6" ht="30" x14ac:dyDescent="0.25">
      <c r="A29" s="39" t="s">
        <v>10</v>
      </c>
      <c r="B29" s="40">
        <v>10</v>
      </c>
      <c r="C29" s="40">
        <v>10</v>
      </c>
      <c r="D29" s="27" t="s">
        <v>21</v>
      </c>
      <c r="E29" s="28">
        <f>B29*D29/1000</f>
        <v>0.8</v>
      </c>
      <c r="F29" s="32"/>
    </row>
    <row r="30" spans="1:6" x14ac:dyDescent="0.25">
      <c r="A30" s="5"/>
      <c r="F30" s="9"/>
    </row>
    <row r="31" spans="1:6" ht="21" x14ac:dyDescent="0.25">
      <c r="A31" s="41" t="s">
        <v>22</v>
      </c>
      <c r="B31" s="41"/>
      <c r="C31" s="41"/>
      <c r="D31" s="41"/>
      <c r="E31" s="41"/>
      <c r="F31" s="29">
        <f>F34+F35+F36</f>
        <v>9.3312500000000007</v>
      </c>
    </row>
    <row r="32" spans="1:6" ht="15.75" thickBot="1" x14ac:dyDescent="0.3">
      <c r="A32" s="42"/>
      <c r="D32" s="43"/>
      <c r="F32" s="32"/>
    </row>
    <row r="33" spans="1:6" ht="45.75" thickBot="1" x14ac:dyDescent="0.3">
      <c r="A33" s="44" t="s">
        <v>4</v>
      </c>
      <c r="B33" s="45" t="s">
        <v>5</v>
      </c>
      <c r="C33" s="46" t="s">
        <v>6</v>
      </c>
      <c r="D33" s="47"/>
      <c r="E33" s="48"/>
      <c r="F33" s="32"/>
    </row>
    <row r="34" spans="1:6" ht="15.75" thickBot="1" x14ac:dyDescent="0.3">
      <c r="A34" s="49" t="s">
        <v>23</v>
      </c>
      <c r="B34" s="50">
        <v>12.5</v>
      </c>
      <c r="C34" s="50">
        <v>12.5</v>
      </c>
      <c r="D34" s="51" t="s">
        <v>24</v>
      </c>
      <c r="E34" s="48">
        <f>B34*D34/1000</f>
        <v>6.875</v>
      </c>
      <c r="F34" s="32">
        <f>E34</f>
        <v>6.875</v>
      </c>
    </row>
    <row r="35" spans="1:6" ht="45.75" thickBot="1" x14ac:dyDescent="0.3">
      <c r="A35" s="49" t="s">
        <v>25</v>
      </c>
      <c r="B35" s="50">
        <v>37.5</v>
      </c>
      <c r="C35" s="50">
        <v>37.5</v>
      </c>
      <c r="D35" s="47">
        <v>0</v>
      </c>
      <c r="E35" s="48">
        <f>B35*D35/1000</f>
        <v>0</v>
      </c>
      <c r="F35" s="32">
        <f>E35</f>
        <v>0</v>
      </c>
    </row>
    <row r="36" spans="1:6" ht="15.75" thickBot="1" x14ac:dyDescent="0.3">
      <c r="A36" s="49" t="s">
        <v>26</v>
      </c>
      <c r="B36" s="52">
        <v>37.5</v>
      </c>
      <c r="C36" s="52">
        <v>37.5</v>
      </c>
      <c r="D36" s="47">
        <v>65.5</v>
      </c>
      <c r="E36" s="48">
        <f>B36*D36/1000</f>
        <v>2.4562499999999998</v>
      </c>
      <c r="F36" s="32">
        <f>E36</f>
        <v>2.4562499999999998</v>
      </c>
    </row>
    <row r="37" spans="1:6" x14ac:dyDescent="0.25">
      <c r="A37" s="5"/>
      <c r="F37" s="9"/>
    </row>
    <row r="38" spans="1:6" ht="21" x14ac:dyDescent="0.35">
      <c r="A38" s="53" t="s">
        <v>27</v>
      </c>
      <c r="F38" s="54"/>
    </row>
    <row r="39" spans="1:6" ht="15.75" x14ac:dyDescent="0.25">
      <c r="A39" s="5" t="s">
        <v>28</v>
      </c>
      <c r="B39">
        <v>180</v>
      </c>
      <c r="D39">
        <v>200</v>
      </c>
      <c r="F39" s="55">
        <f>B39*D39/1000</f>
        <v>36</v>
      </c>
    </row>
    <row r="40" spans="1:6" x14ac:dyDescent="0.25">
      <c r="A40" s="5"/>
      <c r="F40" s="9"/>
    </row>
    <row r="41" spans="1:6" ht="21" x14ac:dyDescent="0.35">
      <c r="A41" s="53" t="s">
        <v>29</v>
      </c>
      <c r="F41" s="56"/>
    </row>
    <row r="42" spans="1:6" ht="17.25" x14ac:dyDescent="0.25">
      <c r="A42" s="57" t="s">
        <v>30</v>
      </c>
      <c r="B42" s="58"/>
      <c r="C42" s="58"/>
      <c r="F42" s="8">
        <f>E46</f>
        <v>11.8</v>
      </c>
    </row>
    <row r="43" spans="1:6" ht="15.75" x14ac:dyDescent="0.25">
      <c r="A43" s="59"/>
      <c r="B43" s="60" t="s">
        <v>31</v>
      </c>
      <c r="C43" s="61"/>
      <c r="F43" s="6"/>
    </row>
    <row r="44" spans="1:6" ht="15.75" x14ac:dyDescent="0.25">
      <c r="A44" s="62"/>
      <c r="B44" s="60" t="s">
        <v>32</v>
      </c>
      <c r="C44" s="61"/>
      <c r="F44" s="6"/>
    </row>
    <row r="45" spans="1:6" ht="47.25" x14ac:dyDescent="0.25">
      <c r="A45" s="59" t="s">
        <v>33</v>
      </c>
      <c r="B45" s="63" t="s">
        <v>5</v>
      </c>
      <c r="C45" s="63" t="s">
        <v>6</v>
      </c>
      <c r="F45" s="6"/>
    </row>
    <row r="46" spans="1:6" ht="63" x14ac:dyDescent="0.25">
      <c r="A46" s="59" t="s">
        <v>34</v>
      </c>
      <c r="B46" s="64">
        <v>118</v>
      </c>
      <c r="C46" s="64">
        <v>100</v>
      </c>
      <c r="D46">
        <v>100</v>
      </c>
      <c r="E46" s="18">
        <f>B46*D46/1000</f>
        <v>11.8</v>
      </c>
      <c r="F46" s="6"/>
    </row>
    <row r="47" spans="1:6" ht="15.75" x14ac:dyDescent="0.25">
      <c r="A47" s="59" t="s">
        <v>35</v>
      </c>
      <c r="B47" s="65"/>
      <c r="C47" s="64">
        <v>100</v>
      </c>
      <c r="F47" s="6"/>
    </row>
    <row r="48" spans="1:6" x14ac:dyDescent="0.25">
      <c r="A48" s="5"/>
      <c r="F48" s="6"/>
    </row>
    <row r="49" spans="1:7" x14ac:dyDescent="0.25">
      <c r="A49" s="5"/>
      <c r="B49" s="66"/>
      <c r="E49" s="67"/>
      <c r="F49" s="8">
        <f>F56+F57+F58+F59+F60+F61+F62</f>
        <v>13.40175</v>
      </c>
      <c r="G49" s="67"/>
    </row>
    <row r="50" spans="1:7" ht="18.75" x14ac:dyDescent="0.25">
      <c r="A50" s="68" t="s">
        <v>36</v>
      </c>
      <c r="B50" s="5"/>
      <c r="E50" s="67"/>
      <c r="F50" s="69"/>
      <c r="G50" s="67"/>
    </row>
    <row r="51" spans="1:7" x14ac:dyDescent="0.25">
      <c r="A51" s="70" t="s">
        <v>37</v>
      </c>
      <c r="B51" s="5"/>
      <c r="E51" s="67"/>
      <c r="F51" s="69"/>
      <c r="G51" s="67"/>
    </row>
    <row r="52" spans="1:7" x14ac:dyDescent="0.25">
      <c r="A52" s="71" t="s">
        <v>38</v>
      </c>
      <c r="B52" s="5"/>
      <c r="E52" s="67"/>
      <c r="F52" s="69"/>
      <c r="G52" s="67"/>
    </row>
    <row r="53" spans="1:7" x14ac:dyDescent="0.25">
      <c r="A53" s="71" t="s">
        <v>39</v>
      </c>
      <c r="B53" s="5"/>
      <c r="F53" s="6"/>
    </row>
    <row r="54" spans="1:7" x14ac:dyDescent="0.25">
      <c r="A54" s="5"/>
      <c r="F54" s="6"/>
    </row>
    <row r="55" spans="1:7" ht="31.5" x14ac:dyDescent="0.25">
      <c r="A55" s="72" t="s">
        <v>4</v>
      </c>
      <c r="B55" s="73"/>
      <c r="C55" s="63" t="s">
        <v>5</v>
      </c>
      <c r="D55" s="63" t="s">
        <v>6</v>
      </c>
      <c r="F55" s="6"/>
    </row>
    <row r="56" spans="1:7" ht="15.75" x14ac:dyDescent="0.25">
      <c r="A56" s="74" t="s">
        <v>40</v>
      </c>
      <c r="B56" s="75"/>
      <c r="C56" s="76">
        <v>83.25</v>
      </c>
      <c r="D56" s="76">
        <v>62.5</v>
      </c>
      <c r="E56" s="77">
        <v>70</v>
      </c>
      <c r="F56" s="18">
        <f t="shared" ref="F56:F62" si="1">C56*E56/1000</f>
        <v>5.8274999999999997</v>
      </c>
    </row>
    <row r="57" spans="1:7" ht="15.75" x14ac:dyDescent="0.25">
      <c r="A57" s="74" t="s">
        <v>41</v>
      </c>
      <c r="B57" s="75"/>
      <c r="C57" s="76">
        <v>20.25</v>
      </c>
      <c r="D57" s="76">
        <v>20</v>
      </c>
      <c r="E57" s="77">
        <v>57</v>
      </c>
      <c r="F57" s="18">
        <f t="shared" si="1"/>
        <v>1.15425</v>
      </c>
    </row>
    <row r="58" spans="1:7" ht="15.75" x14ac:dyDescent="0.25">
      <c r="A58" s="78" t="s">
        <v>42</v>
      </c>
      <c r="B58" s="78"/>
      <c r="C58" s="76">
        <v>12</v>
      </c>
      <c r="D58" s="76">
        <v>10</v>
      </c>
      <c r="E58" s="77">
        <v>35</v>
      </c>
      <c r="F58" s="18">
        <f t="shared" si="1"/>
        <v>0.42</v>
      </c>
    </row>
    <row r="59" spans="1:7" ht="15.75" x14ac:dyDescent="0.25">
      <c r="A59" s="78" t="s">
        <v>43</v>
      </c>
      <c r="B59" s="78"/>
      <c r="C59" s="76">
        <v>12.5</v>
      </c>
      <c r="D59" s="76">
        <v>10</v>
      </c>
      <c r="E59" s="77">
        <v>40</v>
      </c>
      <c r="F59" s="18">
        <f t="shared" si="1"/>
        <v>0.5</v>
      </c>
    </row>
    <row r="60" spans="1:7" ht="15.75" x14ac:dyDescent="0.25">
      <c r="A60" s="78" t="s">
        <v>44</v>
      </c>
      <c r="B60" s="78"/>
      <c r="C60" s="76">
        <v>5</v>
      </c>
      <c r="D60" s="76">
        <v>5</v>
      </c>
      <c r="E60" s="77">
        <v>1100</v>
      </c>
      <c r="F60" s="18">
        <f t="shared" si="1"/>
        <v>5.5</v>
      </c>
    </row>
    <row r="61" spans="1:7" ht="15.75" x14ac:dyDescent="0.25">
      <c r="A61" s="74" t="s">
        <v>45</v>
      </c>
      <c r="B61" s="75"/>
      <c r="C61" s="76">
        <v>3.25</v>
      </c>
      <c r="D61" s="76">
        <v>2.5</v>
      </c>
      <c r="E61" s="77"/>
      <c r="F61" s="18">
        <f t="shared" si="1"/>
        <v>0</v>
      </c>
    </row>
    <row r="62" spans="1:7" ht="15.75" x14ac:dyDescent="0.25">
      <c r="A62" s="78" t="s">
        <v>46</v>
      </c>
      <c r="B62" s="78"/>
      <c r="C62" s="76">
        <v>162.5</v>
      </c>
      <c r="D62" s="76">
        <v>162.5</v>
      </c>
      <c r="F62" s="18">
        <f t="shared" si="1"/>
        <v>0</v>
      </c>
    </row>
    <row r="63" spans="1:7" x14ac:dyDescent="0.25">
      <c r="A63" s="5"/>
      <c r="D63" s="77"/>
      <c r="F63" s="6"/>
    </row>
    <row r="64" spans="1:7" x14ac:dyDescent="0.25">
      <c r="A64" s="5"/>
      <c r="F64" s="6"/>
    </row>
    <row r="65" spans="1:6" ht="21" x14ac:dyDescent="0.25">
      <c r="A65" s="79" t="s">
        <v>47</v>
      </c>
      <c r="F65" s="80">
        <f>E72+E75</f>
        <v>16.064</v>
      </c>
    </row>
    <row r="66" spans="1:6" x14ac:dyDescent="0.25">
      <c r="A66" s="81" t="s">
        <v>48</v>
      </c>
      <c r="F66" s="6"/>
    </row>
    <row r="67" spans="1:6" x14ac:dyDescent="0.25">
      <c r="A67" s="81" t="s">
        <v>49</v>
      </c>
      <c r="F67" s="6"/>
    </row>
    <row r="68" spans="1:6" x14ac:dyDescent="0.25">
      <c r="A68" s="5"/>
      <c r="F68" s="6"/>
    </row>
    <row r="69" spans="1:6" x14ac:dyDescent="0.25">
      <c r="A69" s="70" t="s">
        <v>17</v>
      </c>
      <c r="F69" s="6"/>
    </row>
    <row r="70" spans="1:6" ht="15.75" thickBot="1" x14ac:dyDescent="0.3">
      <c r="A70" s="82" t="s">
        <v>50</v>
      </c>
      <c r="F70" s="6"/>
    </row>
    <row r="71" spans="1:6" ht="36.75" thickBot="1" x14ac:dyDescent="0.3">
      <c r="A71" s="83" t="s">
        <v>4</v>
      </c>
      <c r="B71" s="84" t="s">
        <v>5</v>
      </c>
      <c r="C71" s="85" t="s">
        <v>6</v>
      </c>
      <c r="F71" s="6"/>
    </row>
    <row r="72" spans="1:6" ht="30.75" thickBot="1" x14ac:dyDescent="0.3">
      <c r="A72" s="15" t="s">
        <v>51</v>
      </c>
      <c r="B72" s="86">
        <v>92</v>
      </c>
      <c r="C72" s="87">
        <v>92</v>
      </c>
      <c r="D72">
        <v>67</v>
      </c>
      <c r="E72">
        <f>B72*D72/1000</f>
        <v>6.1639999999999997</v>
      </c>
      <c r="F72" s="6"/>
    </row>
    <row r="73" spans="1:6" ht="15.75" thickBot="1" x14ac:dyDescent="0.3">
      <c r="A73" s="15" t="s">
        <v>8</v>
      </c>
      <c r="B73" s="86">
        <v>136</v>
      </c>
      <c r="C73" s="87">
        <v>136</v>
      </c>
      <c r="F73" s="6"/>
    </row>
    <row r="74" spans="1:6" ht="24.75" thickBot="1" x14ac:dyDescent="0.3">
      <c r="A74" s="88" t="s">
        <v>52</v>
      </c>
      <c r="B74" s="89" t="s">
        <v>53</v>
      </c>
      <c r="C74" s="90">
        <v>192</v>
      </c>
      <c r="F74" s="6"/>
    </row>
    <row r="75" spans="1:6" ht="45.75" thickBot="1" x14ac:dyDescent="0.3">
      <c r="A75" s="15" t="s">
        <v>44</v>
      </c>
      <c r="B75" s="86">
        <v>9</v>
      </c>
      <c r="C75" s="87">
        <v>9</v>
      </c>
      <c r="D75">
        <v>1100</v>
      </c>
      <c r="E75">
        <f>B75*D75/1000</f>
        <v>9.9</v>
      </c>
      <c r="F75" s="6"/>
    </row>
    <row r="76" spans="1:6" x14ac:dyDescent="0.25">
      <c r="A76" s="5"/>
      <c r="F76" s="6"/>
    </row>
    <row r="77" spans="1:6" ht="21" x14ac:dyDescent="0.25">
      <c r="A77" s="79" t="s">
        <v>54</v>
      </c>
      <c r="F77" s="8">
        <f>E91+E93+E94+E95+E96</f>
        <v>35.079900000000002</v>
      </c>
    </row>
    <row r="78" spans="1:6" x14ac:dyDescent="0.25">
      <c r="A78" s="81" t="s">
        <v>55</v>
      </c>
      <c r="F78" s="6"/>
    </row>
    <row r="79" spans="1:6" x14ac:dyDescent="0.25">
      <c r="A79" s="81" t="s">
        <v>16</v>
      </c>
    </row>
    <row r="80" spans="1:6" x14ac:dyDescent="0.25">
      <c r="A80" s="5"/>
    </row>
    <row r="81" spans="1:6" x14ac:dyDescent="0.25">
      <c r="A81" s="70" t="s">
        <v>17</v>
      </c>
    </row>
    <row r="82" spans="1:6" x14ac:dyDescent="0.25">
      <c r="A82" s="91"/>
    </row>
    <row r="83" spans="1:6" x14ac:dyDescent="0.25">
      <c r="A83" s="92" t="s">
        <v>56</v>
      </c>
    </row>
    <row r="84" spans="1:6" ht="15.75" thickBot="1" x14ac:dyDescent="0.3">
      <c r="A84" s="82" t="s">
        <v>57</v>
      </c>
    </row>
    <row r="85" spans="1:6" ht="36.75" thickBot="1" x14ac:dyDescent="0.3">
      <c r="A85" s="83" t="s">
        <v>4</v>
      </c>
      <c r="B85" s="84" t="s">
        <v>5</v>
      </c>
      <c r="C85" s="85" t="s">
        <v>6</v>
      </c>
    </row>
    <row r="86" spans="1:6" ht="105.75" thickBot="1" x14ac:dyDescent="0.3">
      <c r="A86" s="15" t="s">
        <v>58</v>
      </c>
      <c r="B86" s="86">
        <v>107</v>
      </c>
      <c r="C86" s="87">
        <v>79</v>
      </c>
    </row>
    <row r="87" spans="1:6" ht="105.75" thickBot="1" x14ac:dyDescent="0.3">
      <c r="A87" s="15" t="s">
        <v>59</v>
      </c>
      <c r="B87" s="86">
        <v>107</v>
      </c>
      <c r="C87" s="87">
        <v>79</v>
      </c>
    </row>
    <row r="88" spans="1:6" ht="75.75" thickBot="1" x14ac:dyDescent="0.3">
      <c r="A88" s="15" t="s">
        <v>60</v>
      </c>
      <c r="B88" s="86">
        <v>107</v>
      </c>
      <c r="C88" s="87">
        <v>79</v>
      </c>
    </row>
    <row r="89" spans="1:6" ht="75.75" thickBot="1" x14ac:dyDescent="0.3">
      <c r="A89" s="15" t="s">
        <v>61</v>
      </c>
      <c r="B89" s="86">
        <v>107</v>
      </c>
      <c r="C89" s="87">
        <v>79</v>
      </c>
    </row>
    <row r="90" spans="1:6" ht="60.75" thickBot="1" x14ac:dyDescent="0.3">
      <c r="A90" s="15" t="s">
        <v>62</v>
      </c>
      <c r="B90" s="86">
        <v>107</v>
      </c>
      <c r="C90" s="87">
        <v>79</v>
      </c>
    </row>
    <row r="91" spans="1:6" ht="75.75" thickBot="1" x14ac:dyDescent="0.3">
      <c r="A91" s="15" t="s">
        <v>63</v>
      </c>
      <c r="B91" s="86">
        <v>87</v>
      </c>
      <c r="C91" s="87">
        <v>74</v>
      </c>
      <c r="D91">
        <v>368</v>
      </c>
      <c r="E91" s="18">
        <f>B91*D91/1000</f>
        <v>32.015999999999998</v>
      </c>
    </row>
    <row r="92" spans="1:6" ht="75.75" thickBot="1" x14ac:dyDescent="0.3">
      <c r="A92" s="15" t="s">
        <v>64</v>
      </c>
      <c r="B92" s="86">
        <v>87</v>
      </c>
      <c r="C92" s="87">
        <v>74</v>
      </c>
    </row>
    <row r="93" spans="1:6" ht="45.75" thickBot="1" x14ac:dyDescent="0.3">
      <c r="A93" s="15" t="s">
        <v>65</v>
      </c>
      <c r="B93" s="86">
        <v>5</v>
      </c>
      <c r="C93" s="87">
        <v>5</v>
      </c>
      <c r="D93">
        <v>177.18</v>
      </c>
      <c r="E93" s="18">
        <f>B93*D93/1000</f>
        <v>0.88590000000000013</v>
      </c>
    </row>
    <row r="94" spans="1:6" ht="45.75" thickBot="1" x14ac:dyDescent="0.3">
      <c r="A94" s="15" t="s">
        <v>66</v>
      </c>
      <c r="B94" s="86">
        <v>12</v>
      </c>
      <c r="C94" s="87">
        <v>10</v>
      </c>
      <c r="D94">
        <v>35</v>
      </c>
      <c r="E94" s="18">
        <f>B94*D94/1000</f>
        <v>0.42</v>
      </c>
    </row>
    <row r="95" spans="1:6" ht="30.75" thickBot="1" x14ac:dyDescent="0.3">
      <c r="A95" s="15" t="s">
        <v>67</v>
      </c>
      <c r="B95" s="86">
        <v>8</v>
      </c>
      <c r="C95" s="87">
        <v>8</v>
      </c>
      <c r="D95">
        <v>210</v>
      </c>
      <c r="E95" s="18">
        <f>B95*D95/1000</f>
        <v>1.68</v>
      </c>
      <c r="F95" s="6"/>
    </row>
    <row r="96" spans="1:6" ht="45.75" thickBot="1" x14ac:dyDescent="0.3">
      <c r="A96" s="15" t="s">
        <v>68</v>
      </c>
      <c r="B96" s="86">
        <v>2</v>
      </c>
      <c r="C96" s="87">
        <v>2</v>
      </c>
      <c r="D96">
        <v>39</v>
      </c>
      <c r="E96" s="18">
        <f>B96*D96/1000</f>
        <v>7.8E-2</v>
      </c>
      <c r="F96" s="6"/>
    </row>
    <row r="97" spans="1:6" ht="36.75" thickBot="1" x14ac:dyDescent="0.3">
      <c r="A97" s="88" t="s">
        <v>69</v>
      </c>
      <c r="B97" s="89" t="s">
        <v>53</v>
      </c>
      <c r="C97" s="90">
        <v>50</v>
      </c>
      <c r="E97" s="18"/>
      <c r="F97" s="6"/>
    </row>
    <row r="98" spans="1:6" ht="24.75" thickBot="1" x14ac:dyDescent="0.3">
      <c r="A98" s="88" t="s">
        <v>70</v>
      </c>
      <c r="B98" s="89" t="s">
        <v>53</v>
      </c>
      <c r="C98" s="90">
        <v>50</v>
      </c>
      <c r="F98" s="6"/>
    </row>
    <row r="99" spans="1:6" x14ac:dyDescent="0.25">
      <c r="A99" s="5"/>
      <c r="F99" s="6"/>
    </row>
    <row r="100" spans="1:6" ht="21.75" thickBot="1" x14ac:dyDescent="0.3">
      <c r="A100" s="93" t="s">
        <v>71</v>
      </c>
      <c r="F100" s="8">
        <f>E104+E105+E106</f>
        <v>4.6500000000000004</v>
      </c>
    </row>
    <row r="101" spans="1:6" ht="15.75" thickBot="1" x14ac:dyDescent="0.3">
      <c r="A101" s="94" t="s">
        <v>33</v>
      </c>
      <c r="B101" s="95" t="s">
        <v>31</v>
      </c>
      <c r="C101" s="96"/>
      <c r="F101" s="9"/>
    </row>
    <row r="102" spans="1:6" ht="15.75" thickBot="1" x14ac:dyDescent="0.3">
      <c r="A102" s="97"/>
      <c r="B102" s="98" t="s">
        <v>72</v>
      </c>
      <c r="C102" s="99"/>
      <c r="F102" s="9"/>
    </row>
    <row r="103" spans="1:6" ht="15.75" thickBot="1" x14ac:dyDescent="0.3">
      <c r="A103" s="100"/>
      <c r="B103" s="101" t="s">
        <v>73</v>
      </c>
      <c r="C103" s="101" t="s">
        <v>74</v>
      </c>
      <c r="F103" s="9"/>
    </row>
    <row r="104" spans="1:6" ht="39" thickBot="1" x14ac:dyDescent="0.3">
      <c r="A104" s="102" t="s">
        <v>75</v>
      </c>
      <c r="B104" s="101">
        <v>25</v>
      </c>
      <c r="C104" s="101">
        <v>30.5</v>
      </c>
      <c r="D104">
        <v>138</v>
      </c>
      <c r="E104" s="18">
        <f>B104*D104/1000</f>
        <v>3.45</v>
      </c>
      <c r="F104" s="9"/>
    </row>
    <row r="105" spans="1:6" ht="15.75" thickBot="1" x14ac:dyDescent="0.3">
      <c r="A105" s="102" t="s">
        <v>8</v>
      </c>
      <c r="B105" s="101">
        <v>190</v>
      </c>
      <c r="C105" s="101">
        <v>190</v>
      </c>
      <c r="D105">
        <v>0</v>
      </c>
      <c r="E105" s="18">
        <f>B105*D105/1000</f>
        <v>0</v>
      </c>
      <c r="F105" s="9"/>
    </row>
    <row r="106" spans="1:6" ht="26.25" thickBot="1" x14ac:dyDescent="0.3">
      <c r="A106" s="102" t="s">
        <v>10</v>
      </c>
      <c r="B106" s="101">
        <v>15</v>
      </c>
      <c r="C106" s="101">
        <v>15</v>
      </c>
      <c r="D106">
        <v>80</v>
      </c>
      <c r="E106" s="18">
        <f>B106*D106/1000</f>
        <v>1.2</v>
      </c>
      <c r="F106" s="9"/>
    </row>
    <row r="107" spans="1:6" ht="26.25" thickBot="1" x14ac:dyDescent="0.3">
      <c r="A107" s="103" t="s">
        <v>76</v>
      </c>
      <c r="B107" s="101" t="s">
        <v>53</v>
      </c>
      <c r="C107" s="101" t="s">
        <v>53</v>
      </c>
      <c r="F107" s="9"/>
    </row>
    <row r="108" spans="1:6" x14ac:dyDescent="0.25">
      <c r="A108" s="5"/>
      <c r="B108" s="66"/>
      <c r="C108" s="66"/>
      <c r="F108" s="104"/>
    </row>
    <row r="109" spans="1:6" x14ac:dyDescent="0.25">
      <c r="A109" s="5"/>
      <c r="F109" s="6"/>
    </row>
    <row r="110" spans="1:6" ht="21" x14ac:dyDescent="0.35">
      <c r="A110" s="53" t="s">
        <v>77</v>
      </c>
      <c r="F110" s="54"/>
    </row>
    <row r="111" spans="1:6" ht="15.75" x14ac:dyDescent="0.25">
      <c r="A111" s="5" t="s">
        <v>78</v>
      </c>
      <c r="B111" s="105">
        <v>60</v>
      </c>
      <c r="D111">
        <v>35.9</v>
      </c>
      <c r="F111" s="55">
        <f>B111*D111/1000</f>
        <v>2.1539999999999999</v>
      </c>
    </row>
    <row r="112" spans="1:6" ht="15.75" x14ac:dyDescent="0.25">
      <c r="A112" s="5"/>
      <c r="B112" s="105"/>
      <c r="F112" s="106"/>
    </row>
    <row r="113" spans="1:6" ht="21" x14ac:dyDescent="0.35">
      <c r="A113" s="53" t="s">
        <v>79</v>
      </c>
      <c r="B113" s="105"/>
      <c r="F113" s="106"/>
    </row>
    <row r="114" spans="1:6" x14ac:dyDescent="0.25">
      <c r="A114" s="5" t="s">
        <v>80</v>
      </c>
      <c r="B114">
        <v>200</v>
      </c>
      <c r="C114">
        <v>200</v>
      </c>
      <c r="D114">
        <v>74</v>
      </c>
      <c r="F114" s="107">
        <f>B114*D114/1000</f>
        <v>14.8</v>
      </c>
    </row>
    <row r="115" spans="1:6" x14ac:dyDescent="0.25">
      <c r="A115" s="5"/>
      <c r="F115" s="108"/>
    </row>
    <row r="116" spans="1:6" x14ac:dyDescent="0.25">
      <c r="A116" s="5" t="s">
        <v>81</v>
      </c>
      <c r="B116">
        <v>65</v>
      </c>
      <c r="D116">
        <v>20.32</v>
      </c>
      <c r="F116" s="109">
        <f>D116</f>
        <v>20.32</v>
      </c>
    </row>
    <row r="117" spans="1:6" ht="16.5" thickBot="1" x14ac:dyDescent="0.3">
      <c r="A117" s="5"/>
      <c r="F117" s="54"/>
    </row>
    <row r="118" spans="1:6" ht="15.75" thickBot="1" x14ac:dyDescent="0.3">
      <c r="A118" s="110"/>
      <c r="B118" s="111"/>
      <c r="C118" s="111"/>
      <c r="D118" s="51"/>
      <c r="E118" s="48"/>
      <c r="F118" s="112"/>
    </row>
  </sheetData>
  <mergeCells count="14">
    <mergeCell ref="A58:B58"/>
    <mergeCell ref="A59:B59"/>
    <mergeCell ref="A60:B60"/>
    <mergeCell ref="A61:B61"/>
    <mergeCell ref="A62:B62"/>
    <mergeCell ref="A101:A103"/>
    <mergeCell ref="B101:C101"/>
    <mergeCell ref="B102:C102"/>
    <mergeCell ref="A31:E31"/>
    <mergeCell ref="B43:C43"/>
    <mergeCell ref="B44:C44"/>
    <mergeCell ref="A55:B55"/>
    <mergeCell ref="A56:B56"/>
    <mergeCell ref="A57:B57"/>
  </mergeCells>
  <hyperlinks>
    <hyperlink ref="A51" r:id="rId1" display="http://pbprog.ru/products/programs.php?SECTION_ID=122&amp;ELEMENT_ID=555"/>
    <hyperlink ref="A69" r:id="rId2" display="javascript:void(0);"/>
    <hyperlink ref="A72" r:id="rId3" tooltip="Открыть страницу о продукте" display="https://pbprog.ru/tk/pi-1204"/>
    <hyperlink ref="A73" r:id="rId4" tooltip="Открыть страницу о продукте" display="https://pbprog.ru/tk/pi-39"/>
    <hyperlink ref="A75" r:id="rId5" tooltip="Открыть страницу о продукте" display="https://pbprog.ru/tk/pi-1647"/>
    <hyperlink ref="A81" r:id="rId6" display="javascript:void(0);"/>
    <hyperlink ref="A86" r:id="rId7" tooltip="Открыть страницу о продукте" display="https://pbprog.ru/tk/pi-562"/>
    <hyperlink ref="A87" r:id="rId8" tooltip="Открыть страницу о продукте" display="https://pbprog.ru/tk/pi-561"/>
    <hyperlink ref="A88" r:id="rId9" tooltip="Открыть страницу о продукте" display="https://pbprog.ru/tk/pi-563"/>
    <hyperlink ref="A89" r:id="rId10" tooltip="Открыть страницу о продукте" display="https://pbprog.ru/tk/pi-564"/>
    <hyperlink ref="A90" r:id="rId11" tooltip="Открыть страницу о продукте" display="https://pbprog.ru/tk/pi-565"/>
    <hyperlink ref="A91" r:id="rId12" tooltip="Открыть страницу о продукте" display="https://pbprog.ru/tk/pi-571"/>
    <hyperlink ref="A92" r:id="rId13" tooltip="Открыть страницу о продукте" display="https://pbprog.ru/tk/pi-573"/>
    <hyperlink ref="A93" r:id="rId14" tooltip="Открыть страницу о продукте" display="https://pbprog.ru/tk/pi-1181"/>
    <hyperlink ref="A94" r:id="rId15" tooltip="Открыть страницу о продукте" display="https://pbprog.ru/tk/pi-153"/>
    <hyperlink ref="A95" r:id="rId16" tooltip="Открыть страницу о продукте" display="https://pbprog.ru/tk/pi-1642"/>
    <hyperlink ref="A96" r:id="rId17" tooltip="Открыть страницу о продукте" display="https://pbprog.ru/tk/pi-1182"/>
    <hyperlink ref="A11" r:id="rId18" tooltip="Открыть страницу о продукте" display="https://pbprog.ru/tk/pi-253"/>
    <hyperlink ref="A12" r:id="rId19" tooltip="Открыть страницу о продукте" display="https://pbprog.ru/tk/pi-1651"/>
    <hyperlink ref="A13" r:id="rId20" tooltip="Открыть страницу о продукте" display="https://pbprog.ru/tk/pi-1159"/>
    <hyperlink ref="A14" r:id="rId21" tooltip="Открыть страницу о продукте" display="https://pbprog.ru/tk/pi-39"/>
    <hyperlink ref="A15" r:id="rId22" tooltip="Открыть страницу о продукте" display="https://pbprog.ru/tk/pi-1275"/>
    <hyperlink ref="A16" r:id="rId23" tooltip="Открыть страницу о продукте" display="https://pbprog.ru/tk/pi-1653"/>
    <hyperlink ref="A17" r:id="rId24" tooltip="Открыть страницу о продукте" display="https://pbprog.ru/tk/pi-327"/>
    <hyperlink ref="A18" r:id="rId25" tooltip="Открыть страницу о продукте" display="https://pbprog.ru/tk/pi-244"/>
    <hyperlink ref="A23" r:id="rId26" display="javascript:void(0);"/>
    <hyperlink ref="A27" r:id="rId27" tooltip="Открыть страницу о продукте" display="https://pbprog.ru/tk/pi-698"/>
    <hyperlink ref="A28" r:id="rId28" tooltip="Открыть страницу о продукте" display="https://pbprog.ru/tk/pi-39"/>
    <hyperlink ref="A29" r:id="rId29" tooltip="Открыть страницу о продукте" display="https://pbprog.ru/tk/pi-1653"/>
    <hyperlink ref="A34" r:id="rId30" tooltip="Открыть страницу о продукте" display="https://pbprog.ru/tk/pi-805"/>
    <hyperlink ref="A35" r:id="rId31" tooltip="Открыть страницу о продукте" display="https://pbprog.ru/tk/pi-369"/>
    <hyperlink ref="A36" r:id="rId32" tooltip="Открыть страницу о продукте" display="https://pbprog.ru/tk/pi-369"/>
  </hyperlinks>
  <pageMargins left="0.7" right="0.7" top="0.75" bottom="0.75" header="0.3" footer="0.3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2025-06-05T10:34:48Z</dcterms:modified>
</cp:coreProperties>
</file>