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6" i="1" l="1"/>
  <c r="F104" i="1"/>
  <c r="F101" i="1"/>
  <c r="F97" i="1"/>
  <c r="E92" i="1"/>
  <c r="E91" i="1"/>
  <c r="E90" i="1"/>
  <c r="E89" i="1"/>
  <c r="E88" i="1"/>
  <c r="F83" i="1" s="1"/>
  <c r="E87" i="1"/>
  <c r="E81" i="1"/>
  <c r="E78" i="1"/>
  <c r="F75" i="1" s="1"/>
  <c r="E77" i="1"/>
  <c r="E72" i="1"/>
  <c r="E71" i="1"/>
  <c r="E70" i="1"/>
  <c r="E69" i="1"/>
  <c r="E68" i="1"/>
  <c r="E67" i="1"/>
  <c r="F57" i="1" s="1"/>
  <c r="E66" i="1"/>
  <c r="E65" i="1"/>
  <c r="E64" i="1"/>
  <c r="E63" i="1"/>
  <c r="E62" i="1"/>
  <c r="E59" i="1"/>
  <c r="E55" i="1"/>
  <c r="E54" i="1"/>
  <c r="E52" i="1"/>
  <c r="E51" i="1"/>
  <c r="F49" i="1"/>
  <c r="F45" i="1"/>
  <c r="E42" i="1"/>
  <c r="F42" i="1" s="1"/>
  <c r="F41" i="1"/>
  <c r="E41" i="1"/>
  <c r="E40" i="1"/>
  <c r="F40" i="1" s="1"/>
  <c r="E33" i="1"/>
  <c r="E32" i="1"/>
  <c r="E31" i="1"/>
  <c r="E27" i="1"/>
  <c r="F20" i="1" s="1"/>
  <c r="E24" i="1"/>
  <c r="E18" i="1"/>
  <c r="E16" i="1"/>
  <c r="F11" i="1" s="1"/>
  <c r="E15" i="1"/>
  <c r="E13" i="1"/>
  <c r="F37" i="1" l="1"/>
  <c r="F4" i="1" s="1"/>
</calcChain>
</file>

<file path=xl/sharedStrings.xml><?xml version="1.0" encoding="utf-8"?>
<sst xmlns="http://schemas.openxmlformats.org/spreadsheetml/2006/main" count="109" uniqueCount="72">
  <si>
    <t>7 день</t>
  </si>
  <si>
    <t>Каша пшенная молочная жидкая №267</t>
  </si>
  <si>
    <r>
      <t>Вид обработки: </t>
    </r>
    <r>
      <rPr>
        <b/>
        <sz val="10.5"/>
        <color rgb="FF636363"/>
        <rFont val="Calibri"/>
        <family val="2"/>
        <charset val="204"/>
        <scheme val="minor"/>
      </rPr>
      <t>Варка</t>
    </r>
  </si>
  <si>
    <t>Вес блюда: </t>
  </si>
  <si>
    <t>ПЕРЕСЧИТАТЬ</t>
  </si>
  <si>
    <t>РЕЦЕПТУРА (РАСКЛАДКА ПРОДУКТОВ) НА 200 ГРАММ НЕТТО БЛЮДА</t>
  </si>
  <si>
    <t>Продукт (полуфабрикат)</t>
  </si>
  <si>
    <t>Брутто, г</t>
  </si>
  <si>
    <t>Нетто, г</t>
  </si>
  <si>
    <t>Пшено</t>
  </si>
  <si>
    <t>Вода</t>
  </si>
  <si>
    <t>Молоко</t>
  </si>
  <si>
    <t>Сахарный песок</t>
  </si>
  <si>
    <r>
      <t>  ~ </t>
    </r>
    <r>
      <rPr>
        <i/>
        <sz val="10.5"/>
        <color rgb="FF464646"/>
        <rFont val="Calibri"/>
        <family val="2"/>
        <charset val="204"/>
        <scheme val="minor"/>
      </rPr>
      <t>Масса каши</t>
    </r>
  </si>
  <si>
    <t>-</t>
  </si>
  <si>
    <t>Масло сливочное</t>
  </si>
  <si>
    <t>Чай-заварка №492</t>
  </si>
  <si>
    <r>
      <t xml:space="preserve">Источник: </t>
    </r>
    <r>
      <rPr>
        <b/>
        <sz val="10"/>
        <color rgb="FF000000"/>
        <rFont val="Arial"/>
        <family val="2"/>
        <charset val="204"/>
      </rPr>
      <t>Сборник рецептур на продукцию для обучающихся во всех образовательных учреждениях.</t>
    </r>
  </si>
  <si>
    <t>Чай высшего сорта</t>
  </si>
  <si>
    <t>650</t>
  </si>
  <si>
    <t>Чай с лимоном №494</t>
  </si>
  <si>
    <t>Чай-заварка № 492</t>
  </si>
  <si>
    <t>80</t>
  </si>
  <si>
    <t>Лимон</t>
  </si>
  <si>
    <t>215</t>
  </si>
  <si>
    <t>Бутерброд с сыром  №3</t>
  </si>
  <si>
    <t>Сыр</t>
  </si>
  <si>
    <t>550</t>
  </si>
  <si>
    <t>Хлеб пшеничный</t>
  </si>
  <si>
    <t>Батон</t>
  </si>
  <si>
    <t>Плоды свежие (Банан)</t>
  </si>
  <si>
    <t>Фрукты (банан)</t>
  </si>
  <si>
    <t>РЕЦЕПТУРА (РАСКЛАДКА ПРОДУКТОВ) НА 50 ГРАММ НЕТТО БЛЮДА</t>
  </si>
  <si>
    <t>Салат из свежих помидоров и огурцов №31</t>
  </si>
  <si>
    <t>Помидоры (томаты)</t>
  </si>
  <si>
    <t>Огурец свежий</t>
  </si>
  <si>
    <t>Лук зеленый</t>
  </si>
  <si>
    <t>  или Лук репчатый</t>
  </si>
  <si>
    <t>Масло растительное</t>
  </si>
  <si>
    <t>Суп картофельный с крупой (рисовой) №61</t>
  </si>
  <si>
    <t>Масло подсолнечное</t>
  </si>
  <si>
    <t>Бульон мясной № 511</t>
  </si>
  <si>
    <t>  или Вода</t>
  </si>
  <si>
    <t>Картофель</t>
  </si>
  <si>
    <t>Крупа перловая</t>
  </si>
  <si>
    <t>  или Крупа овсяная</t>
  </si>
  <si>
    <t>  или Пшеничная крупа</t>
  </si>
  <si>
    <t>  или Крупа манная</t>
  </si>
  <si>
    <t>  или Рис, зерно продовольственное</t>
  </si>
  <si>
    <t>  или Крупа пшено шлифованное</t>
  </si>
  <si>
    <t>  или Овсяные хлопья "Геркулес"</t>
  </si>
  <si>
    <t>Морковь, красная</t>
  </si>
  <si>
    <t>Лук репчатый</t>
  </si>
  <si>
    <t>Соль пищевая йодированная</t>
  </si>
  <si>
    <t>Пюре картофельное №429</t>
  </si>
  <si>
    <t>Молоко стерилизованное 3,5% жирности</t>
  </si>
  <si>
    <r>
      <t>  ~ </t>
    </r>
    <r>
      <rPr>
        <i/>
        <sz val="9"/>
        <color rgb="FF464646"/>
        <rFont val="Arial"/>
        <family val="2"/>
        <charset val="204"/>
      </rPr>
      <t>Масса кипяченого молока</t>
    </r>
  </si>
  <si>
    <r>
      <t>  ~ </t>
    </r>
    <r>
      <rPr>
        <i/>
        <sz val="9"/>
        <color rgb="FF464646"/>
        <rFont val="Arial"/>
        <family val="2"/>
        <charset val="204"/>
      </rPr>
      <t>При отсутствии молока можно на 10 г увеличить норму закладки сливочного масла</t>
    </r>
  </si>
  <si>
    <t>Котлеты или биточки рыбные №345</t>
  </si>
  <si>
    <r>
      <t>Вид обработки: </t>
    </r>
    <r>
      <rPr>
        <b/>
        <sz val="10.5"/>
        <color rgb="FF000000"/>
        <rFont val="Arial"/>
        <family val="2"/>
        <charset val="204"/>
      </rPr>
      <t>Варка</t>
    </r>
  </si>
  <si>
    <t>РЕЦЕПТУРА (РАСКЛАДКА ПРОДУКТОВ) НА 120 ГРАММ НЕТТО БЛЮДА</t>
  </si>
  <si>
    <t>Минтай</t>
  </si>
  <si>
    <t>Хлеб пшеничный, формовой из муки высшего сорта</t>
  </si>
  <si>
    <t>Яйцо</t>
  </si>
  <si>
    <t>Молоко пастеризованное, 2,5% жирности</t>
  </si>
  <si>
    <t xml:space="preserve">Соки овощные, фруктовые и ягодные (яблочный) №518 </t>
  </si>
  <si>
    <t>СОК</t>
  </si>
  <si>
    <t>Хлеб ржано-пшеничный №516</t>
  </si>
  <si>
    <t>Хлеб ржано-пшеничный</t>
  </si>
  <si>
    <t>Кефир №280</t>
  </si>
  <si>
    <t>Кефир</t>
  </si>
  <si>
    <t>Декор сложный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</si>
</sst>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9" tint="-0.249977111117893"/>
      <name val="Calibri"/>
      <family val="2"/>
      <charset val="204"/>
      <scheme val="minor"/>
    </font>
    <font>
      <sz val="10.5"/>
      <color rgb="FF636363"/>
      <name val="Calibri"/>
      <family val="2"/>
      <charset val="204"/>
      <scheme val="minor"/>
    </font>
    <font>
      <b/>
      <sz val="10.5"/>
      <color rgb="FF636363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63636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rgb="FF464646"/>
      <name val="Calibri"/>
      <family val="2"/>
      <charset val="204"/>
      <scheme val="minor"/>
    </font>
    <font>
      <sz val="10.5"/>
      <color rgb="FF464646"/>
      <name val="Arial"/>
      <family val="2"/>
      <charset val="204"/>
    </font>
    <font>
      <b/>
      <sz val="10.5"/>
      <color rgb="FF464646"/>
      <name val="Arial"/>
      <family val="2"/>
      <charset val="204"/>
    </font>
    <font>
      <i/>
      <sz val="10.5"/>
      <color rgb="FF464646"/>
      <name val="Calibri"/>
      <family val="2"/>
      <charset val="204"/>
      <scheme val="minor"/>
    </font>
    <font>
      <i/>
      <sz val="10.5"/>
      <color rgb="FF464646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464646"/>
      <name val="Calibri"/>
      <family val="2"/>
      <charset val="204"/>
      <scheme val="minor"/>
    </font>
    <font>
      <sz val="10"/>
      <color rgb="FF464646"/>
      <name val="Arial"/>
      <family val="2"/>
      <charset val="204"/>
    </font>
    <font>
      <u/>
      <sz val="11"/>
      <color rgb="FF0000FF"/>
      <name val="Calibri"/>
      <family val="2"/>
      <charset val="204"/>
      <scheme val="minor"/>
    </font>
    <font>
      <b/>
      <sz val="10"/>
      <color rgb="FF464646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464646"/>
      <name val="Calibri"/>
      <family val="2"/>
      <charset val="204"/>
      <scheme val="minor"/>
    </font>
    <font>
      <sz val="11"/>
      <color rgb="FF464646"/>
      <name val="Arial"/>
      <family val="2"/>
      <charset val="204"/>
    </font>
    <font>
      <sz val="12"/>
      <color rgb="FF3E3E3E"/>
      <name val="Calibri"/>
      <family val="2"/>
      <charset val="204"/>
      <scheme val="minor"/>
    </font>
    <font>
      <sz val="9"/>
      <color rgb="FF464646"/>
      <name val="Arial"/>
      <family val="2"/>
      <charset val="204"/>
    </font>
    <font>
      <b/>
      <sz val="9"/>
      <color rgb="FF464646"/>
      <name val="Arial"/>
      <family val="2"/>
      <charset val="204"/>
    </font>
    <font>
      <i/>
      <sz val="9"/>
      <color rgb="FF464646"/>
      <name val="Arial"/>
      <family val="2"/>
      <charset val="204"/>
    </font>
    <font>
      <sz val="10.5"/>
      <color rgb="FF000000"/>
      <name val="Arial"/>
      <family val="2"/>
      <charset val="204"/>
    </font>
    <font>
      <b/>
      <sz val="10.5"/>
      <color rgb="FF000000"/>
      <name val="Arial"/>
      <family val="2"/>
      <charset val="204"/>
    </font>
    <font>
      <sz val="12"/>
      <color rgb="FF3E3E3E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/>
      <right/>
      <top/>
      <bottom style="medium">
        <color rgb="FFE4E4E4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/>
      <top style="medium">
        <color rgb="FFE4E4E4"/>
      </top>
      <bottom style="medium">
        <color rgb="FFE4E4E4"/>
      </bottom>
      <diagonal/>
    </border>
    <border>
      <left/>
      <right style="medium">
        <color rgb="FFE4E4E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0" xfId="0" applyFont="1" applyFill="1"/>
    <xf numFmtId="2" fontId="2" fillId="2" borderId="1" xfId="0" applyNumberFormat="1" applyFont="1" applyFill="1" applyBorder="1"/>
    <xf numFmtId="0" fontId="0" fillId="2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2" fontId="6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10" fillId="0" borderId="0" xfId="1" applyFont="1" applyFill="1" applyBorder="1" applyAlignment="1">
      <alignment horizontal="left" vertical="center"/>
    </xf>
    <xf numFmtId="2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2" fontId="12" fillId="3" borderId="0" xfId="0" applyNumberFormat="1" applyFont="1" applyFill="1" applyAlignment="1">
      <alignment horizontal="right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right"/>
    </xf>
    <xf numFmtId="0" fontId="10" fillId="0" borderId="4" xfId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right"/>
    </xf>
    <xf numFmtId="2" fontId="5" fillId="0" borderId="0" xfId="0" applyNumberFormat="1" applyFont="1" applyFill="1" applyBorder="1" applyAlignment="1" applyProtection="1"/>
    <xf numFmtId="0" fontId="13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right"/>
    </xf>
    <xf numFmtId="2" fontId="18" fillId="3" borderId="0" xfId="0" applyNumberFormat="1" applyFont="1" applyFill="1" applyAlignment="1">
      <alignment horizontal="right"/>
    </xf>
    <xf numFmtId="0" fontId="19" fillId="0" borderId="0" xfId="0" applyNumberFormat="1" applyFont="1" applyFill="1" applyBorder="1" applyAlignment="1" applyProtection="1">
      <alignment horizontal="center" vertical="center"/>
    </xf>
    <xf numFmtId="2" fontId="18" fillId="4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vertical="center"/>
    </xf>
    <xf numFmtId="2" fontId="18" fillId="0" borderId="0" xfId="0" applyNumberFormat="1" applyFont="1" applyAlignment="1">
      <alignment horizontal="right"/>
    </xf>
    <xf numFmtId="0" fontId="21" fillId="0" borderId="2" xfId="0" applyNumberFormat="1" applyFont="1" applyFill="1" applyBorder="1" applyAlignment="1" applyProtection="1">
      <alignment horizontal="left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3" fillId="0" borderId="4" xfId="0" applyNumberFormat="1" applyFont="1" applyFill="1" applyBorder="1" applyAlignment="1" applyProtection="1">
      <alignment horizontal="left" vertical="center" wrapText="1"/>
    </xf>
    <xf numFmtId="0" fontId="24" fillId="0" borderId="4" xfId="0" applyNumberFormat="1" applyFont="1" applyFill="1" applyBorder="1" applyAlignment="1" applyProtection="1">
      <alignment horizontal="center" vertical="center" wrapText="1"/>
    </xf>
    <xf numFmtId="0" fontId="24" fillId="0" borderId="5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right"/>
    </xf>
    <xf numFmtId="49" fontId="25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/>
    <xf numFmtId="0" fontId="22" fillId="0" borderId="4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/>
    <xf numFmtId="0" fontId="12" fillId="0" borderId="0" xfId="0" applyFont="1"/>
    <xf numFmtId="0" fontId="1" fillId="0" borderId="0" xfId="0" applyFont="1" applyAlignment="1">
      <alignment horizontal="left" vertical="top" wrapText="1"/>
    </xf>
    <xf numFmtId="2" fontId="3" fillId="3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0" fontId="26" fillId="5" borderId="2" xfId="0" applyFont="1" applyFill="1" applyBorder="1" applyAlignment="1">
      <alignment vertical="center" wrapText="1"/>
    </xf>
    <xf numFmtId="0" fontId="27" fillId="5" borderId="6" xfId="0" applyFont="1" applyFill="1" applyBorder="1" applyAlignment="1">
      <alignment wrapText="1"/>
    </xf>
    <xf numFmtId="0" fontId="27" fillId="5" borderId="7" xfId="0" applyFont="1" applyFill="1" applyBorder="1" applyAlignment="1">
      <alignment wrapText="1"/>
    </xf>
    <xf numFmtId="0" fontId="12" fillId="0" borderId="0" xfId="0" applyNumberFormat="1" applyFont="1" applyFill="1" applyBorder="1" applyAlignment="1" applyProtection="1">
      <alignment horizontal="right"/>
    </xf>
    <xf numFmtId="0" fontId="10" fillId="5" borderId="2" xfId="1" applyFont="1" applyFill="1" applyBorder="1" applyAlignment="1">
      <alignment vertical="center" wrapText="1"/>
    </xf>
    <xf numFmtId="0" fontId="24" fillId="5" borderId="6" xfId="0" applyNumberFormat="1" applyFont="1" applyFill="1" applyBorder="1" applyAlignment="1">
      <alignment horizontal="left" vertical="top" wrapText="1"/>
    </xf>
    <xf numFmtId="0" fontId="24" fillId="5" borderId="0" xfId="0" applyNumberFormat="1" applyFont="1" applyFill="1" applyBorder="1" applyAlignment="1">
      <alignment horizontal="left" vertical="top" wrapText="1"/>
    </xf>
    <xf numFmtId="2" fontId="3" fillId="0" borderId="0" xfId="0" applyNumberFormat="1" applyFont="1"/>
    <xf numFmtId="0" fontId="1" fillId="0" borderId="0" xfId="0" applyFont="1" applyAlignment="1">
      <alignment horizontal="left"/>
    </xf>
    <xf numFmtId="2" fontId="18" fillId="0" borderId="0" xfId="0" applyNumberFormat="1" applyFont="1"/>
    <xf numFmtId="2" fontId="18" fillId="3" borderId="0" xfId="0" applyNumberFormat="1" applyFont="1" applyFill="1"/>
    <xf numFmtId="0" fontId="28" fillId="0" borderId="0" xfId="0" applyFont="1" applyAlignment="1">
      <alignment horizontal="left" vertical="center" wrapText="1" indent="4"/>
    </xf>
    <xf numFmtId="0" fontId="1" fillId="0" borderId="0" xfId="0" applyFont="1" applyAlignment="1">
      <alignment horizontal="left" vertical="center"/>
    </xf>
    <xf numFmtId="2" fontId="3" fillId="3" borderId="0" xfId="0" applyNumberFormat="1" applyFont="1" applyFill="1"/>
    <xf numFmtId="0" fontId="14" fillId="5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9" fillId="5" borderId="4" xfId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2" fontId="0" fillId="0" borderId="0" xfId="0" applyNumberFormat="1"/>
    <xf numFmtId="0" fontId="29" fillId="5" borderId="2" xfId="0" applyFont="1" applyFill="1" applyBorder="1" applyAlignment="1">
      <alignment horizontal="left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30" fillId="5" borderId="4" xfId="0" applyNumberFormat="1" applyFont="1" applyFill="1" applyBorder="1" applyAlignment="1">
      <alignment horizontal="center" vertical="center" wrapText="1"/>
    </xf>
    <xf numFmtId="0" fontId="30" fillId="5" borderId="5" xfId="0" applyNumberFormat="1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16" fontId="30" fillId="5" borderId="4" xfId="0" applyNumberFormat="1" applyFont="1" applyFill="1" applyBorder="1" applyAlignment="1">
      <alignment horizontal="center" vertical="center" wrapText="1"/>
    </xf>
    <xf numFmtId="16" fontId="30" fillId="5" borderId="5" xfId="0" applyNumberFormat="1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9" fillId="5" borderId="0" xfId="1" applyFill="1" applyBorder="1" applyAlignment="1">
      <alignment horizontal="left" vertical="center" wrapText="1"/>
    </xf>
    <xf numFmtId="0" fontId="29" fillId="5" borderId="4" xfId="0" applyFont="1" applyFill="1" applyBorder="1" applyAlignment="1">
      <alignment horizontal="left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5" fillId="5" borderId="8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/>
    <xf numFmtId="2" fontId="18" fillId="4" borderId="0" xfId="0" applyNumberFormat="1" applyFont="1" applyFill="1"/>
    <xf numFmtId="2" fontId="35" fillId="3" borderId="0" xfId="0" applyNumberFormat="1" applyFont="1" applyFill="1"/>
    <xf numFmtId="0" fontId="35" fillId="4" borderId="0" xfId="0" applyFont="1" applyFill="1"/>
    <xf numFmtId="0" fontId="35" fillId="3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771525</xdr:colOff>
      <xdr:row>9</xdr:row>
      <xdr:rowOff>38100</xdr:rowOff>
    </xdr:to>
    <xdr:pic>
      <xdr:nvPicPr>
        <xdr:cNvPr id="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38998325"/>
          <a:ext cx="771525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914400</xdr:colOff>
      <xdr:row>22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4164627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914400</xdr:colOff>
      <xdr:row>22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4164627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914400</xdr:colOff>
      <xdr:row>22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4164627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914400</xdr:colOff>
      <xdr:row>22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4164627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bprog.ru/tk/pi-480" TargetMode="External"/><Relationship Id="rId18" Type="http://schemas.openxmlformats.org/officeDocument/2006/relationships/hyperlink" Target="https://pbprog.ru/tk/pi-964" TargetMode="External"/><Relationship Id="rId26" Type="http://schemas.openxmlformats.org/officeDocument/2006/relationships/hyperlink" Target="https://pbprog.ru/tk/pi-39" TargetMode="External"/><Relationship Id="rId39" Type="http://schemas.openxmlformats.org/officeDocument/2006/relationships/hyperlink" Target="https://pbprog.ru/tk/pi-102" TargetMode="External"/><Relationship Id="rId21" Type="http://schemas.openxmlformats.org/officeDocument/2006/relationships/hyperlink" Target="https://pbprog.ru/tk/pi-805" TargetMode="External"/><Relationship Id="rId34" Type="http://schemas.openxmlformats.org/officeDocument/2006/relationships/hyperlink" Target="https://pbprog.ru/tk/pi-349" TargetMode="External"/><Relationship Id="rId42" Type="http://schemas.openxmlformats.org/officeDocument/2006/relationships/hyperlink" Target="https://pbprog.ru/tk/pi-834" TargetMode="External"/><Relationship Id="rId7" Type="http://schemas.openxmlformats.org/officeDocument/2006/relationships/hyperlink" Target="https://pbprog.ru/tk/pi-244" TargetMode="External"/><Relationship Id="rId2" Type="http://schemas.openxmlformats.org/officeDocument/2006/relationships/hyperlink" Target="https://pbprog.ru/tk/pi-1206" TargetMode="External"/><Relationship Id="rId16" Type="http://schemas.openxmlformats.org/officeDocument/2006/relationships/hyperlink" Target="https://pbprog.ru/tk/pi-256" TargetMode="External"/><Relationship Id="rId20" Type="http://schemas.openxmlformats.org/officeDocument/2006/relationships/hyperlink" Target="https://pbprog.ru/tk/pi-176" TargetMode="External"/><Relationship Id="rId29" Type="http://schemas.openxmlformats.org/officeDocument/2006/relationships/hyperlink" Target="https://pbprog.ru/tk/pi-147" TargetMode="External"/><Relationship Id="rId41" Type="http://schemas.openxmlformats.org/officeDocument/2006/relationships/hyperlink" Target="https://pbprog.ru/tk/pi-1647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pbprog.ru/tk/pi-1647" TargetMode="External"/><Relationship Id="rId11" Type="http://schemas.openxmlformats.org/officeDocument/2006/relationships/hyperlink" Target="https://pbprog.ru/tk/pi-229" TargetMode="External"/><Relationship Id="rId24" Type="http://schemas.openxmlformats.org/officeDocument/2006/relationships/hyperlink" Target="https://pbprog.ru/tk/pi-834" TargetMode="External"/><Relationship Id="rId32" Type="http://schemas.openxmlformats.org/officeDocument/2006/relationships/hyperlink" Target="https://pbprog.ru/tk/pi-369" TargetMode="External"/><Relationship Id="rId37" Type="http://schemas.openxmlformats.org/officeDocument/2006/relationships/hyperlink" Target="https://pbprog.ru/tk/pi-153" TargetMode="External"/><Relationship Id="rId40" Type="http://schemas.openxmlformats.org/officeDocument/2006/relationships/hyperlink" Target="https://pbprog.ru/tk/pi-187" TargetMode="External"/><Relationship Id="rId5" Type="http://schemas.openxmlformats.org/officeDocument/2006/relationships/hyperlink" Target="https://pbprog.ru/tk/pi-1653" TargetMode="External"/><Relationship Id="rId15" Type="http://schemas.openxmlformats.org/officeDocument/2006/relationships/hyperlink" Target="https://pbprog.ru/tk/pi-265" TargetMode="External"/><Relationship Id="rId23" Type="http://schemas.openxmlformats.org/officeDocument/2006/relationships/hyperlink" Target="https://pbprog.ru/tk/pi-1184" TargetMode="External"/><Relationship Id="rId28" Type="http://schemas.openxmlformats.org/officeDocument/2006/relationships/hyperlink" Target="https://pbprog.ru/tk/pi-1653" TargetMode="External"/><Relationship Id="rId36" Type="http://schemas.openxmlformats.org/officeDocument/2006/relationships/hyperlink" Target="https://pbprog.ru/tk/pi-1224" TargetMode="External"/><Relationship Id="rId10" Type="http://schemas.openxmlformats.org/officeDocument/2006/relationships/hyperlink" Target="https://pbprog.ru/tk/pi-102" TargetMode="External"/><Relationship Id="rId19" Type="http://schemas.openxmlformats.org/officeDocument/2006/relationships/hyperlink" Target="https://pbprog.ru/tk/pi-153" TargetMode="External"/><Relationship Id="rId31" Type="http://schemas.openxmlformats.org/officeDocument/2006/relationships/hyperlink" Target="https://pbprog.ru/tk/pi-805" TargetMode="External"/><Relationship Id="rId4" Type="http://schemas.openxmlformats.org/officeDocument/2006/relationships/hyperlink" Target="https://pbprog.ru/tk/pi-1183" TargetMode="External"/><Relationship Id="rId9" Type="http://schemas.openxmlformats.org/officeDocument/2006/relationships/hyperlink" Target="https://pbprog.ru/tk/pi-39" TargetMode="External"/><Relationship Id="rId14" Type="http://schemas.openxmlformats.org/officeDocument/2006/relationships/hyperlink" Target="https://pbprog.ru/tk/pi-166" TargetMode="External"/><Relationship Id="rId22" Type="http://schemas.openxmlformats.org/officeDocument/2006/relationships/hyperlink" Target="https://pbprog.ru/tk/pi-1651" TargetMode="External"/><Relationship Id="rId27" Type="http://schemas.openxmlformats.org/officeDocument/2006/relationships/hyperlink" Target="https://pbprog.ru/tk/tu-496" TargetMode="External"/><Relationship Id="rId30" Type="http://schemas.openxmlformats.org/officeDocument/2006/relationships/hyperlink" Target="https://pbprog.ru/tk/pi-39" TargetMode="External"/><Relationship Id="rId35" Type="http://schemas.openxmlformats.org/officeDocument/2006/relationships/hyperlink" Target="https://pbprog.ru/tk/pi-1800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pbprog.ru/tk/t1-35" TargetMode="External"/><Relationship Id="rId3" Type="http://schemas.openxmlformats.org/officeDocument/2006/relationships/hyperlink" Target="https://pbprog.ru/tk/pi-39" TargetMode="External"/><Relationship Id="rId12" Type="http://schemas.openxmlformats.org/officeDocument/2006/relationships/hyperlink" Target="https://pbprog.ru/tk/pi-206" TargetMode="External"/><Relationship Id="rId17" Type="http://schemas.openxmlformats.org/officeDocument/2006/relationships/hyperlink" Target="https://pbprog.ru/tk/pi-42" TargetMode="External"/><Relationship Id="rId25" Type="http://schemas.openxmlformats.org/officeDocument/2006/relationships/hyperlink" Target="https://pbprog.ru/tk/pi-698" TargetMode="External"/><Relationship Id="rId33" Type="http://schemas.openxmlformats.org/officeDocument/2006/relationships/hyperlink" Target="https://pbprog.ru/tk/pi-369" TargetMode="External"/><Relationship Id="rId38" Type="http://schemas.openxmlformats.org/officeDocument/2006/relationships/hyperlink" Target="https://pbprog.ru/tk/pi-1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8"/>
  <sheetViews>
    <sheetView tabSelected="1" workbookViewId="0">
      <selection activeCell="A4" sqref="A4:H108"/>
    </sheetView>
  </sheetViews>
  <sheetFormatPr defaultRowHeight="15" x14ac:dyDescent="0.25"/>
  <sheetData>
    <row r="3" spans="1:8" ht="15.75" thickBot="1" x14ac:dyDescent="0.3"/>
    <row r="4" spans="1:8" ht="21.75" thickBot="1" x14ac:dyDescent="0.4">
      <c r="A4" s="1" t="s">
        <v>0</v>
      </c>
      <c r="B4" s="2"/>
      <c r="C4" s="2"/>
      <c r="D4" s="2"/>
      <c r="E4" s="2"/>
      <c r="F4" s="3">
        <f>F11+F20+F37+F45+F49+F57+F75+F83+F97+F101+F104+F106</f>
        <v>213.49447739999999</v>
      </c>
      <c r="G4" s="4"/>
      <c r="H4" s="4"/>
    </row>
    <row r="5" spans="1:8" x14ac:dyDescent="0.25">
      <c r="A5" s="5"/>
      <c r="F5" s="6"/>
    </row>
    <row r="6" spans="1:8" ht="21" x14ac:dyDescent="0.25">
      <c r="A6" s="7" t="s">
        <v>1</v>
      </c>
      <c r="B6" s="8"/>
      <c r="C6" s="8"/>
      <c r="D6" s="9"/>
      <c r="E6" s="10"/>
      <c r="F6" s="11"/>
    </row>
    <row r="7" spans="1:8" x14ac:dyDescent="0.25">
      <c r="A7" s="12" t="s">
        <v>2</v>
      </c>
      <c r="B7" s="8"/>
      <c r="C7" s="8"/>
      <c r="D7" s="9"/>
      <c r="E7" s="10"/>
      <c r="F7" s="11"/>
    </row>
    <row r="8" spans="1:8" x14ac:dyDescent="0.25">
      <c r="A8" s="12" t="s">
        <v>3</v>
      </c>
      <c r="B8" s="8"/>
      <c r="C8" s="8"/>
      <c r="D8" s="9"/>
      <c r="E8" s="10"/>
      <c r="F8" s="11"/>
    </row>
    <row r="9" spans="1:8" x14ac:dyDescent="0.25">
      <c r="A9" s="13"/>
      <c r="B9" s="8"/>
      <c r="C9" s="8"/>
      <c r="D9" s="9"/>
      <c r="E9" s="10"/>
      <c r="F9" s="11"/>
    </row>
    <row r="10" spans="1:8" x14ac:dyDescent="0.25">
      <c r="A10" s="14" t="s">
        <v>4</v>
      </c>
      <c r="B10" s="8"/>
      <c r="C10" s="8"/>
      <c r="D10" s="9"/>
      <c r="E10" s="10"/>
      <c r="F10" s="15"/>
    </row>
    <row r="11" spans="1:8" ht="16.5" thickBot="1" x14ac:dyDescent="0.3">
      <c r="A11" s="16" t="s">
        <v>5</v>
      </c>
      <c r="B11" s="8"/>
      <c r="C11" s="8"/>
      <c r="D11" s="9"/>
      <c r="E11" s="10"/>
      <c r="F11" s="17">
        <f>E13+E15+E16+E18</f>
        <v>14.680000000000001</v>
      </c>
    </row>
    <row r="12" spans="1:8" ht="43.5" thickBot="1" x14ac:dyDescent="0.3">
      <c r="A12" s="18" t="s">
        <v>6</v>
      </c>
      <c r="B12" s="19" t="s">
        <v>7</v>
      </c>
      <c r="C12" s="20" t="s">
        <v>8</v>
      </c>
      <c r="D12" s="9"/>
      <c r="E12" s="10"/>
      <c r="F12" s="21"/>
    </row>
    <row r="13" spans="1:8" ht="15.75" thickBot="1" x14ac:dyDescent="0.3">
      <c r="A13" s="22" t="s">
        <v>9</v>
      </c>
      <c r="B13" s="23">
        <v>40</v>
      </c>
      <c r="C13" s="24">
        <v>40</v>
      </c>
      <c r="D13" s="9">
        <v>47</v>
      </c>
      <c r="E13" s="25">
        <f>B13*D13/1000</f>
        <v>1.88</v>
      </c>
      <c r="F13" s="21"/>
    </row>
    <row r="14" spans="1:8" ht="15.75" thickBot="1" x14ac:dyDescent="0.3">
      <c r="A14" s="22" t="s">
        <v>10</v>
      </c>
      <c r="B14" s="23">
        <v>68</v>
      </c>
      <c r="C14" s="24">
        <v>68</v>
      </c>
      <c r="D14" s="9"/>
      <c r="E14" s="26"/>
      <c r="F14" s="21"/>
    </row>
    <row r="15" spans="1:8" ht="15.75" thickBot="1" x14ac:dyDescent="0.3">
      <c r="A15" s="22" t="s">
        <v>11</v>
      </c>
      <c r="B15" s="23">
        <v>100</v>
      </c>
      <c r="C15" s="24">
        <v>100</v>
      </c>
      <c r="D15" s="9">
        <v>69</v>
      </c>
      <c r="E15" s="25">
        <f>B15*D15/1000</f>
        <v>6.9</v>
      </c>
      <c r="F15" s="21"/>
    </row>
    <row r="16" spans="1:8" ht="30.75" thickBot="1" x14ac:dyDescent="0.3">
      <c r="A16" s="22" t="s">
        <v>12</v>
      </c>
      <c r="B16" s="23">
        <v>5</v>
      </c>
      <c r="C16" s="24">
        <v>5</v>
      </c>
      <c r="D16" s="9">
        <v>80</v>
      </c>
      <c r="E16" s="25">
        <f>B16*D16/1000</f>
        <v>0.4</v>
      </c>
      <c r="F16" s="21"/>
    </row>
    <row r="17" spans="1:6" ht="29.25" thickBot="1" x14ac:dyDescent="0.3">
      <c r="A17" s="27" t="s">
        <v>13</v>
      </c>
      <c r="B17" s="28" t="s">
        <v>14</v>
      </c>
      <c r="C17" s="29">
        <v>192</v>
      </c>
      <c r="D17" s="9"/>
      <c r="E17" s="26"/>
      <c r="F17" s="21"/>
    </row>
    <row r="18" spans="1:6" ht="45.75" thickBot="1" x14ac:dyDescent="0.3">
      <c r="A18" s="22" t="s">
        <v>15</v>
      </c>
      <c r="B18" s="23">
        <v>5</v>
      </c>
      <c r="C18" s="24">
        <v>5</v>
      </c>
      <c r="D18" s="9">
        <v>1100</v>
      </c>
      <c r="E18" s="25">
        <f>B18*D18/1000</f>
        <v>5.5</v>
      </c>
      <c r="F18" s="21"/>
    </row>
    <row r="19" spans="1:6" x14ac:dyDescent="0.25">
      <c r="A19" s="30"/>
      <c r="D19" s="31"/>
      <c r="F19" s="21"/>
    </row>
    <row r="20" spans="1:6" ht="21" x14ac:dyDescent="0.25">
      <c r="A20" s="32" t="s">
        <v>16</v>
      </c>
      <c r="B20" s="10"/>
      <c r="C20" s="10"/>
      <c r="D20" s="33"/>
      <c r="E20" s="34"/>
      <c r="F20" s="35">
        <f>E27</f>
        <v>3.5700000000000003</v>
      </c>
    </row>
    <row r="21" spans="1:6" ht="15.75" x14ac:dyDescent="0.25">
      <c r="A21" s="36" t="s">
        <v>17</v>
      </c>
      <c r="B21" s="36"/>
      <c r="C21" s="36"/>
      <c r="D21" s="36"/>
      <c r="E21" s="36"/>
      <c r="F21" s="37"/>
    </row>
    <row r="22" spans="1:6" ht="16.5" thickBot="1" x14ac:dyDescent="0.3">
      <c r="A22" s="38" t="s">
        <v>5</v>
      </c>
      <c r="B22" s="10"/>
      <c r="C22" s="10"/>
      <c r="D22" s="33"/>
      <c r="E22" s="34"/>
      <c r="F22" s="39"/>
    </row>
    <row r="23" spans="1:6" ht="39" thickBot="1" x14ac:dyDescent="0.3">
      <c r="A23" s="40" t="s">
        <v>6</v>
      </c>
      <c r="B23" s="41" t="s">
        <v>7</v>
      </c>
      <c r="C23" s="42" t="s">
        <v>8</v>
      </c>
      <c r="D23" s="33"/>
      <c r="E23" s="34"/>
      <c r="F23" s="39"/>
    </row>
    <row r="24" spans="1:6" ht="45.75" thickBot="1" x14ac:dyDescent="0.3">
      <c r="A24" s="43" t="s">
        <v>18</v>
      </c>
      <c r="B24" s="44">
        <v>1</v>
      </c>
      <c r="C24" s="45">
        <v>1</v>
      </c>
      <c r="D24" s="33" t="s">
        <v>19</v>
      </c>
      <c r="E24" s="46">
        <f>B24*D24/1000</f>
        <v>0.65</v>
      </c>
      <c r="F24" s="39"/>
    </row>
    <row r="25" spans="1:6" ht="16.5" thickBot="1" x14ac:dyDescent="0.3">
      <c r="A25" s="43" t="s">
        <v>10</v>
      </c>
      <c r="B25" s="44">
        <v>54</v>
      </c>
      <c r="C25" s="45">
        <v>54</v>
      </c>
      <c r="D25" s="33"/>
      <c r="E25" s="34"/>
      <c r="F25" s="39"/>
    </row>
    <row r="26" spans="1:6" ht="15.75" x14ac:dyDescent="0.25">
      <c r="A26" s="47"/>
      <c r="B26" s="48"/>
      <c r="C26" s="48"/>
      <c r="D26" s="33"/>
      <c r="E26" s="34"/>
      <c r="F26" s="39"/>
    </row>
    <row r="27" spans="1:6" ht="21" x14ac:dyDescent="0.25">
      <c r="A27" s="32" t="s">
        <v>20</v>
      </c>
      <c r="B27" s="10"/>
      <c r="C27" s="10"/>
      <c r="D27" s="33"/>
      <c r="E27" s="25">
        <f>E31+E32+E33</f>
        <v>3.5700000000000003</v>
      </c>
      <c r="F27" s="39"/>
    </row>
    <row r="28" spans="1:6" ht="15.75" x14ac:dyDescent="0.25">
      <c r="A28" s="36" t="s">
        <v>17</v>
      </c>
      <c r="B28" s="36"/>
      <c r="C28" s="36"/>
      <c r="D28" s="36"/>
      <c r="E28" s="36"/>
      <c r="F28" s="39"/>
    </row>
    <row r="29" spans="1:6" ht="16.5" thickBot="1" x14ac:dyDescent="0.3">
      <c r="A29" s="38" t="s">
        <v>5</v>
      </c>
      <c r="B29" s="10"/>
      <c r="C29" s="10"/>
      <c r="D29" s="33"/>
      <c r="E29" s="34"/>
      <c r="F29" s="39"/>
    </row>
    <row r="30" spans="1:6" ht="39" thickBot="1" x14ac:dyDescent="0.3">
      <c r="A30" s="40" t="s">
        <v>6</v>
      </c>
      <c r="B30" s="41" t="s">
        <v>7</v>
      </c>
      <c r="C30" s="42" t="s">
        <v>8</v>
      </c>
      <c r="D30" s="33"/>
      <c r="E30" s="34"/>
      <c r="F30" s="39"/>
    </row>
    <row r="31" spans="1:6" ht="45.75" thickBot="1" x14ac:dyDescent="0.3">
      <c r="A31" s="43" t="s">
        <v>21</v>
      </c>
      <c r="B31" s="49" t="s">
        <v>14</v>
      </c>
      <c r="C31" s="45">
        <v>50</v>
      </c>
      <c r="D31" s="33"/>
      <c r="E31" s="50">
        <f>E24</f>
        <v>0.65</v>
      </c>
      <c r="F31" s="39"/>
    </row>
    <row r="32" spans="1:6" ht="30.75" thickBot="1" x14ac:dyDescent="0.3">
      <c r="A32" s="43" t="s">
        <v>12</v>
      </c>
      <c r="B32" s="44">
        <v>15</v>
      </c>
      <c r="C32" s="45">
        <v>15</v>
      </c>
      <c r="D32" s="33" t="s">
        <v>22</v>
      </c>
      <c r="E32" s="50">
        <f>B32*D32/1000</f>
        <v>1.2</v>
      </c>
      <c r="F32" s="39"/>
    </row>
    <row r="33" spans="1:6" ht="16.5" thickBot="1" x14ac:dyDescent="0.3">
      <c r="A33" s="43" t="s">
        <v>23</v>
      </c>
      <c r="B33" s="44">
        <v>8</v>
      </c>
      <c r="C33" s="45">
        <v>7</v>
      </c>
      <c r="D33" s="33" t="s">
        <v>24</v>
      </c>
      <c r="E33" s="50">
        <f>B33*D33/1000</f>
        <v>1.72</v>
      </c>
      <c r="F33" s="39"/>
    </row>
    <row r="34" spans="1:6" ht="16.5" thickBot="1" x14ac:dyDescent="0.3">
      <c r="A34" s="43" t="s">
        <v>10</v>
      </c>
      <c r="B34" s="44">
        <v>150</v>
      </c>
      <c r="C34" s="45">
        <v>150</v>
      </c>
      <c r="D34" s="33"/>
      <c r="E34" s="34"/>
      <c r="F34" s="39"/>
    </row>
    <row r="35" spans="1:6" x14ac:dyDescent="0.25">
      <c r="A35" s="51"/>
      <c r="B35" s="52"/>
      <c r="C35" s="52"/>
      <c r="D35" s="53"/>
      <c r="E35" s="50"/>
      <c r="F35" s="15"/>
    </row>
    <row r="36" spans="1:6" x14ac:dyDescent="0.25">
      <c r="A36" s="30"/>
      <c r="F36" s="54"/>
    </row>
    <row r="37" spans="1:6" ht="21" x14ac:dyDescent="0.25">
      <c r="A37" s="55" t="s">
        <v>25</v>
      </c>
      <c r="B37" s="55"/>
      <c r="C37" s="55"/>
      <c r="D37" s="55"/>
      <c r="E37" s="55"/>
      <c r="F37" s="56">
        <f>F40+F41+F42</f>
        <v>9.3312500000000007</v>
      </c>
    </row>
    <row r="38" spans="1:6" ht="15.75" thickBot="1" x14ac:dyDescent="0.3">
      <c r="A38" s="30"/>
      <c r="D38" s="31"/>
      <c r="F38" s="57"/>
    </row>
    <row r="39" spans="1:6" ht="45.75" thickBot="1" x14ac:dyDescent="0.3">
      <c r="A39" s="58" t="s">
        <v>6</v>
      </c>
      <c r="B39" s="59" t="s">
        <v>7</v>
      </c>
      <c r="C39" s="60" t="s">
        <v>8</v>
      </c>
      <c r="D39" s="61"/>
      <c r="E39" s="50"/>
      <c r="F39" s="57"/>
    </row>
    <row r="40" spans="1:6" ht="15.75" thickBot="1" x14ac:dyDescent="0.3">
      <c r="A40" s="62" t="s">
        <v>26</v>
      </c>
      <c r="B40" s="63">
        <v>12.5</v>
      </c>
      <c r="C40" s="63">
        <v>12.5</v>
      </c>
      <c r="D40" s="33" t="s">
        <v>27</v>
      </c>
      <c r="E40" s="50">
        <f>B40*D40/1000</f>
        <v>6.875</v>
      </c>
      <c r="F40" s="57">
        <f>E40</f>
        <v>6.875</v>
      </c>
    </row>
    <row r="41" spans="1:6" ht="45.75" thickBot="1" x14ac:dyDescent="0.3">
      <c r="A41" s="62" t="s">
        <v>28</v>
      </c>
      <c r="B41" s="63">
        <v>37.5</v>
      </c>
      <c r="C41" s="63">
        <v>37.5</v>
      </c>
      <c r="D41" s="61"/>
      <c r="E41" s="50">
        <f>B41*D41/1000</f>
        <v>0</v>
      </c>
      <c r="F41" s="57">
        <f>E41</f>
        <v>0</v>
      </c>
    </row>
    <row r="42" spans="1:6" ht="15.75" thickBot="1" x14ac:dyDescent="0.3">
      <c r="A42" s="62" t="s">
        <v>29</v>
      </c>
      <c r="B42" s="64">
        <v>37.5</v>
      </c>
      <c r="C42" s="64">
        <v>37.5</v>
      </c>
      <c r="D42" s="61">
        <v>65.5</v>
      </c>
      <c r="E42" s="50">
        <f>B42*D42/1000</f>
        <v>2.4562499999999998</v>
      </c>
      <c r="F42" s="57">
        <f>E42</f>
        <v>2.4562499999999998</v>
      </c>
    </row>
    <row r="43" spans="1:6" x14ac:dyDescent="0.25">
      <c r="A43" s="5"/>
      <c r="F43" s="65"/>
    </row>
    <row r="44" spans="1:6" ht="21" x14ac:dyDescent="0.35">
      <c r="A44" s="66" t="s">
        <v>30</v>
      </c>
      <c r="F44" s="67"/>
    </row>
    <row r="45" spans="1:6" ht="15.75" x14ac:dyDescent="0.25">
      <c r="A45" s="5" t="s">
        <v>31</v>
      </c>
      <c r="B45">
        <v>230</v>
      </c>
      <c r="D45">
        <v>190</v>
      </c>
      <c r="F45" s="68">
        <f>B45*D45/1000</f>
        <v>43.7</v>
      </c>
    </row>
    <row r="46" spans="1:6" ht="409.5" x14ac:dyDescent="0.25">
      <c r="A46" s="69" t="s">
        <v>32</v>
      </c>
      <c r="D46" s="61"/>
      <c r="E46" s="50"/>
      <c r="F46" s="21"/>
    </row>
    <row r="47" spans="1:6" x14ac:dyDescent="0.25">
      <c r="A47" s="5"/>
      <c r="F47" s="54"/>
    </row>
    <row r="48" spans="1:6" x14ac:dyDescent="0.25">
      <c r="A48" s="30"/>
      <c r="F48" s="54"/>
    </row>
    <row r="49" spans="1:6" ht="21.75" thickBot="1" x14ac:dyDescent="0.3">
      <c r="A49" s="70" t="s">
        <v>33</v>
      </c>
      <c r="F49" s="71">
        <f>E51+E52+E54+E55</f>
        <v>11.255899999999999</v>
      </c>
    </row>
    <row r="50" spans="1:6" ht="41.25" thickBot="1" x14ac:dyDescent="0.3">
      <c r="A50" s="72" t="s">
        <v>6</v>
      </c>
      <c r="B50" s="73" t="s">
        <v>7</v>
      </c>
      <c r="C50" s="74" t="s">
        <v>8</v>
      </c>
      <c r="F50" s="6"/>
    </row>
    <row r="51" spans="1:6" ht="45.75" thickBot="1" x14ac:dyDescent="0.3">
      <c r="A51" s="75" t="s">
        <v>34</v>
      </c>
      <c r="B51" s="76">
        <v>57</v>
      </c>
      <c r="C51" s="77">
        <v>48</v>
      </c>
      <c r="D51">
        <v>100</v>
      </c>
      <c r="E51" s="78">
        <f>B51*D51/1000</f>
        <v>5.7</v>
      </c>
      <c r="F51" s="6"/>
    </row>
    <row r="52" spans="1:6" ht="30.75" thickBot="1" x14ac:dyDescent="0.3">
      <c r="A52" s="75" t="s">
        <v>35</v>
      </c>
      <c r="B52" s="76">
        <v>44</v>
      </c>
      <c r="C52" s="77">
        <v>35</v>
      </c>
      <c r="D52">
        <v>95</v>
      </c>
      <c r="E52" s="78">
        <f t="shared" ref="E52" si="0">B52*D52/1000</f>
        <v>4.18</v>
      </c>
      <c r="F52" s="6"/>
    </row>
    <row r="53" spans="1:6" ht="30.75" thickBot="1" x14ac:dyDescent="0.3">
      <c r="A53" s="75" t="s">
        <v>36</v>
      </c>
      <c r="B53" s="76">
        <v>15</v>
      </c>
      <c r="C53" s="77">
        <v>12</v>
      </c>
      <c r="E53" s="78"/>
      <c r="F53" s="6"/>
    </row>
    <row r="54" spans="1:6" ht="45.75" thickBot="1" x14ac:dyDescent="0.3">
      <c r="A54" s="75" t="s">
        <v>37</v>
      </c>
      <c r="B54" s="76">
        <v>14</v>
      </c>
      <c r="C54" s="77">
        <v>12</v>
      </c>
      <c r="D54">
        <v>35</v>
      </c>
      <c r="E54" s="78">
        <f t="shared" ref="E54:E55" si="1">B54*D54/1000</f>
        <v>0.49</v>
      </c>
      <c r="F54" s="6"/>
    </row>
    <row r="55" spans="1:6" ht="45.75" thickBot="1" x14ac:dyDescent="0.3">
      <c r="A55" s="75" t="s">
        <v>38</v>
      </c>
      <c r="B55" s="76">
        <v>5</v>
      </c>
      <c r="C55" s="77">
        <v>5</v>
      </c>
      <c r="D55">
        <v>177.18</v>
      </c>
      <c r="E55" s="78">
        <f t="shared" si="1"/>
        <v>0.88590000000000013</v>
      </c>
      <c r="F55" s="6"/>
    </row>
    <row r="56" spans="1:6" x14ac:dyDescent="0.25">
      <c r="A56" s="5"/>
      <c r="F56" s="6"/>
    </row>
    <row r="57" spans="1:6" ht="21.75" thickBot="1" x14ac:dyDescent="0.3">
      <c r="A57" s="70" t="s">
        <v>39</v>
      </c>
      <c r="F57" s="71">
        <f>E59+E62+E67+E70+E71+E72</f>
        <v>8.3954474000000001</v>
      </c>
    </row>
    <row r="58" spans="1:6" ht="36.75" thickBot="1" x14ac:dyDescent="0.3">
      <c r="A58" s="79" t="s">
        <v>6</v>
      </c>
      <c r="B58" s="80" t="s">
        <v>7</v>
      </c>
      <c r="C58" s="81" t="s">
        <v>8</v>
      </c>
      <c r="F58" s="6"/>
    </row>
    <row r="59" spans="1:6" ht="45.75" thickBot="1" x14ac:dyDescent="0.3">
      <c r="A59" s="75" t="s">
        <v>40</v>
      </c>
      <c r="B59" s="82">
        <v>2.4300000000000002</v>
      </c>
      <c r="C59" s="83">
        <v>2.4300000000000002</v>
      </c>
      <c r="D59">
        <v>177.18</v>
      </c>
      <c r="E59" s="78">
        <f>B59*D59/1000</f>
        <v>0.43054740000000002</v>
      </c>
      <c r="F59" s="6"/>
    </row>
    <row r="60" spans="1:6" ht="45.75" thickBot="1" x14ac:dyDescent="0.3">
      <c r="A60" s="75" t="s">
        <v>41</v>
      </c>
      <c r="B60" s="84" t="s">
        <v>14</v>
      </c>
      <c r="C60" s="85">
        <v>175</v>
      </c>
      <c r="E60" s="78"/>
      <c r="F60" s="6"/>
    </row>
    <row r="61" spans="1:6" ht="30.75" thickBot="1" x14ac:dyDescent="0.3">
      <c r="A61" s="75" t="s">
        <v>42</v>
      </c>
      <c r="B61" s="86">
        <v>175</v>
      </c>
      <c r="C61" s="85">
        <v>175</v>
      </c>
      <c r="E61" s="78"/>
      <c r="F61" s="6"/>
    </row>
    <row r="62" spans="1:6" ht="30.75" thickBot="1" x14ac:dyDescent="0.3">
      <c r="A62" s="75" t="s">
        <v>43</v>
      </c>
      <c r="B62" s="86">
        <v>93.75</v>
      </c>
      <c r="C62" s="85">
        <v>75</v>
      </c>
      <c r="D62">
        <v>70</v>
      </c>
      <c r="E62" s="78">
        <f t="shared" ref="E62:E72" si="2">B62*D62/1000</f>
        <v>6.5625</v>
      </c>
      <c r="F62" s="6"/>
    </row>
    <row r="63" spans="1:6" ht="45.75" thickBot="1" x14ac:dyDescent="0.3">
      <c r="A63" s="75" t="s">
        <v>44</v>
      </c>
      <c r="B63" s="86">
        <v>10</v>
      </c>
      <c r="C63" s="85">
        <v>10</v>
      </c>
      <c r="E63" s="78">
        <f t="shared" si="2"/>
        <v>0</v>
      </c>
      <c r="F63" s="6"/>
    </row>
    <row r="64" spans="1:6" ht="45.75" thickBot="1" x14ac:dyDescent="0.3">
      <c r="A64" s="75" t="s">
        <v>45</v>
      </c>
      <c r="B64" s="86">
        <v>10</v>
      </c>
      <c r="C64" s="85">
        <v>10</v>
      </c>
      <c r="E64" s="78">
        <f t="shared" si="2"/>
        <v>0</v>
      </c>
      <c r="F64" s="6"/>
    </row>
    <row r="65" spans="1:6" ht="45.75" thickBot="1" x14ac:dyDescent="0.3">
      <c r="A65" s="75" t="s">
        <v>46</v>
      </c>
      <c r="B65" s="86">
        <v>10</v>
      </c>
      <c r="C65" s="85">
        <v>10</v>
      </c>
      <c r="E65" s="78">
        <f t="shared" si="2"/>
        <v>0</v>
      </c>
      <c r="F65" s="6"/>
    </row>
    <row r="66" spans="1:6" ht="45.75" thickBot="1" x14ac:dyDescent="0.3">
      <c r="A66" s="75" t="s">
        <v>47</v>
      </c>
      <c r="B66" s="87">
        <v>44323</v>
      </c>
      <c r="C66" s="88">
        <v>44323</v>
      </c>
      <c r="E66" s="78">
        <f t="shared" si="2"/>
        <v>0</v>
      </c>
      <c r="F66" s="6"/>
    </row>
    <row r="67" spans="1:6" ht="75.75" thickBot="1" x14ac:dyDescent="0.3">
      <c r="A67" s="75" t="s">
        <v>48</v>
      </c>
      <c r="B67" s="86">
        <v>5</v>
      </c>
      <c r="C67" s="85">
        <v>5</v>
      </c>
      <c r="D67">
        <v>94</v>
      </c>
      <c r="E67" s="78">
        <f t="shared" si="2"/>
        <v>0.47</v>
      </c>
      <c r="F67" s="6"/>
    </row>
    <row r="68" spans="1:6" ht="75.75" thickBot="1" x14ac:dyDescent="0.3">
      <c r="A68" s="75" t="s">
        <v>49</v>
      </c>
      <c r="B68" s="86">
        <v>5</v>
      </c>
      <c r="C68" s="85">
        <v>5</v>
      </c>
      <c r="E68" s="78">
        <f t="shared" si="2"/>
        <v>0</v>
      </c>
      <c r="F68" s="6"/>
    </row>
    <row r="69" spans="1:6" ht="75.75" thickBot="1" x14ac:dyDescent="0.3">
      <c r="A69" s="75" t="s">
        <v>50</v>
      </c>
      <c r="B69" s="86">
        <v>5</v>
      </c>
      <c r="C69" s="85">
        <v>5</v>
      </c>
      <c r="E69" s="78">
        <f t="shared" si="2"/>
        <v>0</v>
      </c>
      <c r="F69" s="6"/>
    </row>
    <row r="70" spans="1:6" ht="30.75" thickBot="1" x14ac:dyDescent="0.3">
      <c r="A70" s="75" t="s">
        <v>51</v>
      </c>
      <c r="B70" s="82">
        <v>12.5</v>
      </c>
      <c r="C70" s="85">
        <v>10</v>
      </c>
      <c r="D70">
        <v>40</v>
      </c>
      <c r="E70" s="78">
        <f t="shared" si="2"/>
        <v>0.5</v>
      </c>
      <c r="F70" s="6"/>
    </row>
    <row r="71" spans="1:6" ht="45.75" thickBot="1" x14ac:dyDescent="0.3">
      <c r="A71" s="75" t="s">
        <v>52</v>
      </c>
      <c r="B71" s="86">
        <v>11.88</v>
      </c>
      <c r="C71" s="85">
        <v>10</v>
      </c>
      <c r="D71">
        <v>35</v>
      </c>
      <c r="E71" s="78">
        <f t="shared" si="2"/>
        <v>0.4158</v>
      </c>
      <c r="F71" s="6"/>
    </row>
    <row r="72" spans="1:6" ht="60.75" thickBot="1" x14ac:dyDescent="0.3">
      <c r="A72" s="75" t="s">
        <v>53</v>
      </c>
      <c r="B72" s="89">
        <v>0.83</v>
      </c>
      <c r="C72" s="89">
        <v>0.83</v>
      </c>
      <c r="D72">
        <v>20</v>
      </c>
      <c r="E72" s="78">
        <f t="shared" si="2"/>
        <v>1.6599999999999997E-2</v>
      </c>
      <c r="F72" s="6"/>
    </row>
    <row r="73" spans="1:6" x14ac:dyDescent="0.25">
      <c r="A73" s="90"/>
      <c r="B73" s="89"/>
      <c r="C73" s="89"/>
      <c r="F73" s="6"/>
    </row>
    <row r="74" spans="1:6" x14ac:dyDescent="0.25">
      <c r="A74" s="5"/>
      <c r="F74" s="6"/>
    </row>
    <row r="75" spans="1:6" ht="21.75" thickBot="1" x14ac:dyDescent="0.3">
      <c r="A75" s="70" t="s">
        <v>54</v>
      </c>
      <c r="F75" s="71">
        <f>E77+E78+E81</f>
        <v>27.927999999999997</v>
      </c>
    </row>
    <row r="76" spans="1:6" ht="36.75" thickBot="1" x14ac:dyDescent="0.3">
      <c r="A76" s="79" t="s">
        <v>6</v>
      </c>
      <c r="B76" s="80" t="s">
        <v>7</v>
      </c>
      <c r="C76" s="81" t="s">
        <v>8</v>
      </c>
      <c r="F76" s="6"/>
    </row>
    <row r="77" spans="1:6" ht="30.75" thickBot="1" x14ac:dyDescent="0.3">
      <c r="A77" s="75" t="s">
        <v>43</v>
      </c>
      <c r="B77" s="86">
        <v>226</v>
      </c>
      <c r="C77" s="85">
        <v>168</v>
      </c>
      <c r="D77">
        <v>70</v>
      </c>
      <c r="E77" s="78">
        <f>B77*D77/1000</f>
        <v>15.82</v>
      </c>
      <c r="F77" s="6"/>
    </row>
    <row r="78" spans="1:6" ht="90.75" thickBot="1" x14ac:dyDescent="0.3">
      <c r="A78" s="75" t="s">
        <v>55</v>
      </c>
      <c r="B78" s="86">
        <v>32</v>
      </c>
      <c r="C78" s="85">
        <v>30</v>
      </c>
      <c r="D78">
        <v>69</v>
      </c>
      <c r="E78">
        <f>B78*D78/1000</f>
        <v>2.2080000000000002</v>
      </c>
      <c r="F78" s="6"/>
    </row>
    <row r="79" spans="1:6" ht="48.75" thickBot="1" x14ac:dyDescent="0.3">
      <c r="A79" s="91" t="s">
        <v>56</v>
      </c>
      <c r="B79" s="84" t="s">
        <v>14</v>
      </c>
      <c r="C79" s="92">
        <v>30</v>
      </c>
      <c r="F79" s="6"/>
    </row>
    <row r="80" spans="1:6" ht="132.75" thickBot="1" x14ac:dyDescent="0.3">
      <c r="A80" s="91" t="s">
        <v>57</v>
      </c>
      <c r="B80" s="84" t="s">
        <v>14</v>
      </c>
      <c r="C80" s="93" t="s">
        <v>14</v>
      </c>
      <c r="F80" s="6"/>
    </row>
    <row r="81" spans="1:6" ht="45.75" thickBot="1" x14ac:dyDescent="0.3">
      <c r="A81" s="75" t="s">
        <v>15</v>
      </c>
      <c r="B81" s="86">
        <v>9</v>
      </c>
      <c r="C81" s="85">
        <v>9</v>
      </c>
      <c r="D81">
        <v>1100</v>
      </c>
      <c r="E81">
        <f>B81*D81/1000</f>
        <v>9.9</v>
      </c>
      <c r="F81" s="6"/>
    </row>
    <row r="82" spans="1:6" x14ac:dyDescent="0.25">
      <c r="A82" s="5"/>
      <c r="F82" s="6"/>
    </row>
    <row r="83" spans="1:6" ht="21" x14ac:dyDescent="0.25">
      <c r="A83" s="70" t="s">
        <v>58</v>
      </c>
      <c r="F83" s="71">
        <f>E87+E88+E89+E90+E91+E92</f>
        <v>44.55988</v>
      </c>
    </row>
    <row r="84" spans="1:6" x14ac:dyDescent="0.25">
      <c r="A84" s="94" t="s">
        <v>59</v>
      </c>
      <c r="F84" s="6"/>
    </row>
    <row r="85" spans="1:6" ht="15.75" thickBot="1" x14ac:dyDescent="0.3">
      <c r="A85" s="95" t="s">
        <v>60</v>
      </c>
      <c r="F85" s="6"/>
    </row>
    <row r="86" spans="1:6" ht="41.25" thickBot="1" x14ac:dyDescent="0.3">
      <c r="A86" s="72" t="s">
        <v>6</v>
      </c>
      <c r="B86" s="73" t="s">
        <v>7</v>
      </c>
      <c r="C86" s="74" t="s">
        <v>8</v>
      </c>
      <c r="F86" s="6"/>
    </row>
    <row r="87" spans="1:6" ht="15.75" thickBot="1" x14ac:dyDescent="0.3">
      <c r="A87" s="75" t="s">
        <v>61</v>
      </c>
      <c r="B87" s="76">
        <v>157.19999999999999</v>
      </c>
      <c r="C87" s="77">
        <v>96</v>
      </c>
      <c r="D87">
        <v>240</v>
      </c>
      <c r="E87" s="78">
        <f>B87*D87/1000</f>
        <v>37.728000000000002</v>
      </c>
      <c r="F87" s="6"/>
    </row>
    <row r="88" spans="1:6" ht="120.75" thickBot="1" x14ac:dyDescent="0.3">
      <c r="A88" s="75" t="s">
        <v>62</v>
      </c>
      <c r="B88" s="76">
        <v>22.8</v>
      </c>
      <c r="C88" s="77">
        <v>22.8</v>
      </c>
      <c r="D88">
        <v>55.1</v>
      </c>
      <c r="E88" s="78">
        <f t="shared" ref="E88:E92" si="3">B88*D88/1000</f>
        <v>1.2562800000000001</v>
      </c>
      <c r="F88" s="6"/>
    </row>
    <row r="89" spans="1:6" ht="15.75" thickBot="1" x14ac:dyDescent="0.3">
      <c r="A89" s="75" t="s">
        <v>63</v>
      </c>
      <c r="B89" s="76">
        <v>7.2</v>
      </c>
      <c r="C89" s="77">
        <v>7.2</v>
      </c>
      <c r="D89">
        <v>245</v>
      </c>
      <c r="E89" s="78">
        <f>B89*D89/1000</f>
        <v>1.764</v>
      </c>
      <c r="F89" s="6"/>
    </row>
    <row r="90" spans="1:6" ht="60.75" thickBot="1" x14ac:dyDescent="0.3">
      <c r="A90" s="75" t="s">
        <v>53</v>
      </c>
      <c r="B90" s="76">
        <v>0.62</v>
      </c>
      <c r="C90" s="77">
        <v>0.62</v>
      </c>
      <c r="D90">
        <v>20</v>
      </c>
      <c r="E90" s="78">
        <f t="shared" si="3"/>
        <v>1.24E-2</v>
      </c>
      <c r="F90" s="6"/>
    </row>
    <row r="91" spans="1:6" ht="90.75" thickBot="1" x14ac:dyDescent="0.3">
      <c r="A91" s="75" t="s">
        <v>64</v>
      </c>
      <c r="B91" s="76">
        <v>16.8</v>
      </c>
      <c r="C91" s="77">
        <v>16.8</v>
      </c>
      <c r="D91">
        <v>69</v>
      </c>
      <c r="E91" s="78">
        <f t="shared" si="3"/>
        <v>1.1592</v>
      </c>
      <c r="F91" s="6"/>
    </row>
    <row r="92" spans="1:6" ht="45.75" thickBot="1" x14ac:dyDescent="0.3">
      <c r="A92" s="75" t="s">
        <v>15</v>
      </c>
      <c r="B92" s="96">
        <v>2.4</v>
      </c>
      <c r="C92" s="97">
        <v>2.4</v>
      </c>
      <c r="D92">
        <v>1100</v>
      </c>
      <c r="E92" s="78">
        <f t="shared" si="3"/>
        <v>2.64</v>
      </c>
      <c r="F92" s="6"/>
    </row>
    <row r="93" spans="1:6" ht="90.75" thickBot="1" x14ac:dyDescent="0.3">
      <c r="A93" s="75" t="s">
        <v>64</v>
      </c>
      <c r="F93" s="6"/>
    </row>
    <row r="94" spans="1:6" x14ac:dyDescent="0.25">
      <c r="A94" s="5"/>
      <c r="F94" s="6"/>
    </row>
    <row r="95" spans="1:6" x14ac:dyDescent="0.25">
      <c r="A95" s="5"/>
      <c r="F95" s="6"/>
    </row>
    <row r="96" spans="1:6" ht="21" x14ac:dyDescent="0.35">
      <c r="A96" s="66" t="s">
        <v>65</v>
      </c>
      <c r="F96" s="6"/>
    </row>
    <row r="97" spans="1:7" x14ac:dyDescent="0.25">
      <c r="A97" s="5" t="s">
        <v>66</v>
      </c>
      <c r="B97" s="97">
        <v>200</v>
      </c>
      <c r="C97" s="97">
        <v>200</v>
      </c>
      <c r="D97">
        <v>64</v>
      </c>
      <c r="F97" s="71">
        <f t="shared" ref="F97" si="4">B97*D97/1000</f>
        <v>12.8</v>
      </c>
    </row>
    <row r="98" spans="1:7" x14ac:dyDescent="0.25">
      <c r="A98" s="5"/>
      <c r="F98" s="6"/>
    </row>
    <row r="99" spans="1:7" x14ac:dyDescent="0.25">
      <c r="A99" s="5"/>
      <c r="F99" s="6"/>
    </row>
    <row r="100" spans="1:7" ht="21" x14ac:dyDescent="0.35">
      <c r="A100" s="66" t="s">
        <v>67</v>
      </c>
      <c r="F100" s="67"/>
    </row>
    <row r="101" spans="1:7" ht="15.75" x14ac:dyDescent="0.25">
      <c r="A101" s="5" t="s">
        <v>68</v>
      </c>
      <c r="B101" s="98">
        <v>60</v>
      </c>
      <c r="D101">
        <v>35.9</v>
      </c>
      <c r="F101" s="68">
        <f>B101*D101/1000</f>
        <v>2.1539999999999999</v>
      </c>
    </row>
    <row r="102" spans="1:7" ht="15.75" x14ac:dyDescent="0.25">
      <c r="A102" s="5"/>
      <c r="B102" s="98"/>
      <c r="E102" s="99"/>
      <c r="F102" s="100"/>
      <c r="G102" s="99"/>
    </row>
    <row r="103" spans="1:7" ht="21" x14ac:dyDescent="0.35">
      <c r="A103" s="66" t="s">
        <v>69</v>
      </c>
      <c r="B103" s="98"/>
      <c r="E103" s="99"/>
      <c r="F103" s="100"/>
      <c r="G103" s="99"/>
    </row>
    <row r="104" spans="1:7" x14ac:dyDescent="0.25">
      <c r="A104" s="5" t="s">
        <v>70</v>
      </c>
      <c r="B104">
        <v>200</v>
      </c>
      <c r="C104">
        <v>200</v>
      </c>
      <c r="D104">
        <v>74</v>
      </c>
      <c r="F104" s="101">
        <f>B104*D104/1000</f>
        <v>14.8</v>
      </c>
    </row>
    <row r="105" spans="1:7" x14ac:dyDescent="0.25">
      <c r="A105" s="5"/>
      <c r="F105" s="102"/>
    </row>
    <row r="106" spans="1:7" x14ac:dyDescent="0.25">
      <c r="A106" s="5" t="s">
        <v>71</v>
      </c>
      <c r="B106">
        <v>65</v>
      </c>
      <c r="D106">
        <v>20.32</v>
      </c>
      <c r="F106" s="103">
        <f>D106</f>
        <v>20.32</v>
      </c>
    </row>
    <row r="107" spans="1:7" ht="15.75" x14ac:dyDescent="0.25">
      <c r="A107" s="5"/>
      <c r="F107" s="67"/>
    </row>
    <row r="108" spans="1:7" x14ac:dyDescent="0.25">
      <c r="A108" s="5"/>
      <c r="F108" s="6"/>
    </row>
  </sheetData>
  <mergeCells count="3">
    <mergeCell ref="A21:E21"/>
    <mergeCell ref="A28:E28"/>
    <mergeCell ref="A37:E37"/>
  </mergeCells>
  <hyperlinks>
    <hyperlink ref="A10" r:id="rId1" display="javascript:void(0);"/>
    <hyperlink ref="A13" r:id="rId2" tooltip="Открыть страницу о продукте" display="https://pbprog.ru/tk/pi-1206"/>
    <hyperlink ref="A14" r:id="rId3" tooltip="Открыть страницу о продукте" display="https://pbprog.ru/tk/pi-39"/>
    <hyperlink ref="A15" r:id="rId4" tooltip="Открыть страницу о продукте" display="https://pbprog.ru/tk/pi-1183"/>
    <hyperlink ref="A16" r:id="rId5" tooltip="Открыть страницу о продукте" display="https://pbprog.ru/tk/pi-1653"/>
    <hyperlink ref="A18" r:id="rId6" tooltip="Открыть страницу о продукте" display="https://pbprog.ru/tk/pi-1647"/>
    <hyperlink ref="A59" r:id="rId7" tooltip="Открыть страницу о продукте" display="https://pbprog.ru/tk/pi-244"/>
    <hyperlink ref="A60" r:id="rId8" tooltip="Открыть рецептуру блюда" display="https://pbprog.ru/tk/t1-35"/>
    <hyperlink ref="A61" r:id="rId9" tooltip="Открыть страницу о продукте" display="https://pbprog.ru/tk/pi-39"/>
    <hyperlink ref="A62" r:id="rId10" tooltip="Открыть страницу о продукте" display="https://pbprog.ru/tk/pi-102"/>
    <hyperlink ref="A63" r:id="rId11" tooltip="Открыть страницу о продукте" display="https://pbprog.ru/tk/pi-229"/>
    <hyperlink ref="A64" r:id="rId12" tooltip="Открыть страницу о продукте" display="https://pbprog.ru/tk/pi-206"/>
    <hyperlink ref="A65" r:id="rId13" tooltip="Открыть страницу о продукте" display="https://pbprog.ru/tk/pi-480"/>
    <hyperlink ref="A66" r:id="rId14" tooltip="Открыть страницу о продукте" display="https://pbprog.ru/tk/pi-166"/>
    <hyperlink ref="A67" r:id="rId15" tooltip="Открыть страницу о продукте" display="https://pbprog.ru/tk/pi-265"/>
    <hyperlink ref="A68" r:id="rId16" tooltip="Открыть страницу о продукте" display="https://pbprog.ru/tk/pi-256"/>
    <hyperlink ref="A69" r:id="rId17" tooltip="Открыть страницу о продукте" display="https://pbprog.ru/tk/pi-42"/>
    <hyperlink ref="A70" r:id="rId18" tooltip="Открыть страницу о продукте" display="https://pbprog.ru/tk/pi-964"/>
    <hyperlink ref="A71" r:id="rId19" tooltip="Открыть страницу о продукте" display="https://pbprog.ru/tk/pi-153"/>
    <hyperlink ref="A87" r:id="rId20" tooltip="Открыть страницу о продукте" display="https://pbprog.ru/tk/pi-176"/>
    <hyperlink ref="A88" r:id="rId21" tooltip="Открыть страницу о продукте" display="https://pbprog.ru/tk/pi-805"/>
    <hyperlink ref="A89" r:id="rId22" tooltip="Открыть страницу о продукте" display="https://pbprog.ru/tk/pi-1651"/>
    <hyperlink ref="A90" r:id="rId23" tooltip="Открыть страницу о продукте" display="https://pbprog.ru/tk/pi-1184"/>
    <hyperlink ref="A91" r:id="rId24" tooltip="Открыть страницу о продукте" display="https://pbprog.ru/tk/pi-834"/>
    <hyperlink ref="A24" r:id="rId25" tooltip="Открыть страницу о продукте" display="https://pbprog.ru/tk/pi-698"/>
    <hyperlink ref="A25" r:id="rId26" tooltip="Открыть страницу о продукте" display="https://pbprog.ru/tk/pi-39"/>
    <hyperlink ref="A31" r:id="rId27" tooltip="Открыть рецептуру блюда" display="https://pbprog.ru/tk/tu-496"/>
    <hyperlink ref="A32" r:id="rId28" tooltip="Открыть страницу о продукте" display="https://pbprog.ru/tk/pi-1653"/>
    <hyperlink ref="A33" r:id="rId29" tooltip="Открыть страницу о продукте" display="https://pbprog.ru/tk/pi-147"/>
    <hyperlink ref="A34" r:id="rId30" tooltip="Открыть страницу о продукте" display="https://pbprog.ru/tk/pi-39"/>
    <hyperlink ref="A40" r:id="rId31" tooltip="Открыть страницу о продукте" display="https://pbprog.ru/tk/pi-805"/>
    <hyperlink ref="A41" r:id="rId32" tooltip="Открыть страницу о продукте" display="https://pbprog.ru/tk/pi-369"/>
    <hyperlink ref="A42" r:id="rId33" tooltip="Открыть страницу о продукте" display="https://pbprog.ru/tk/pi-369"/>
    <hyperlink ref="A51" r:id="rId34" tooltip="Открыть страницу о продукте" display="https://pbprog.ru/tk/pi-349"/>
    <hyperlink ref="A52" r:id="rId35" tooltip="Открыть страницу о продукте" display="https://pbprog.ru/tk/pi-1800"/>
    <hyperlink ref="A53" r:id="rId36" tooltip="Открыть страницу о продукте" display="https://pbprog.ru/tk/pi-1224"/>
    <hyperlink ref="A54" r:id="rId37" tooltip="Открыть страницу о продукте" display="https://pbprog.ru/tk/pi-153"/>
    <hyperlink ref="A55" r:id="rId38" tooltip="Открыть страницу о продукте" display="https://pbprog.ru/tk/pi-1181"/>
    <hyperlink ref="A77" r:id="rId39" tooltip="Открыть страницу о продукте" display="https://pbprog.ru/tk/pi-102"/>
    <hyperlink ref="A78" r:id="rId40" tooltip="Открыть страницу о продукте" display="https://pbprog.ru/tk/pi-187"/>
    <hyperlink ref="A81" r:id="rId41" tooltip="Открыть страницу о продукте" display="https://pbprog.ru/tk/pi-1647"/>
    <hyperlink ref="A92:A93" r:id="rId42" tooltip="Открыть страницу о продукте" display="https://pbprog.ru/tk/pi-834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2025-06-05T10:32:53Z</dcterms:modified>
</cp:coreProperties>
</file>