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1" i="1" l="1"/>
  <c r="F119" i="1"/>
  <c r="F116" i="1"/>
  <c r="E112" i="1"/>
  <c r="E111" i="1"/>
  <c r="E104" i="1"/>
  <c r="F102" i="1" s="1"/>
  <c r="E98" i="1"/>
  <c r="E97" i="1"/>
  <c r="E96" i="1"/>
  <c r="F76" i="1" s="1"/>
  <c r="E95" i="1"/>
  <c r="E94" i="1"/>
  <c r="E93" i="1"/>
  <c r="E92" i="1"/>
  <c r="E91" i="1"/>
  <c r="E90" i="1"/>
  <c r="E74" i="1"/>
  <c r="F69" i="1" s="1"/>
  <c r="E71" i="1"/>
  <c r="E65" i="1"/>
  <c r="E64" i="1"/>
  <c r="E63" i="1"/>
  <c r="E62" i="1"/>
  <c r="E61" i="1"/>
  <c r="E60" i="1"/>
  <c r="E59" i="1"/>
  <c r="E58" i="1"/>
  <c r="E57" i="1"/>
  <c r="F55" i="1"/>
  <c r="E52" i="1"/>
  <c r="F48" i="1"/>
  <c r="F43" i="1"/>
  <c r="F40" i="1"/>
  <c r="E40" i="1"/>
  <c r="E39" i="1"/>
  <c r="F39" i="1" s="1"/>
  <c r="F38" i="1"/>
  <c r="E38" i="1"/>
  <c r="E32" i="1"/>
  <c r="E31" i="1"/>
  <c r="F23" i="1" s="1"/>
  <c r="E30" i="1"/>
  <c r="E29" i="1"/>
  <c r="E21" i="1"/>
  <c r="E19" i="1"/>
  <c r="E18" i="1"/>
  <c r="E16" i="1"/>
  <c r="E15" i="1"/>
  <c r="F13" i="1" s="1"/>
  <c r="F35" i="1" l="1"/>
  <c r="F4" i="1" s="1"/>
</calcChain>
</file>

<file path=xl/sharedStrings.xml><?xml version="1.0" encoding="utf-8"?>
<sst xmlns="http://schemas.openxmlformats.org/spreadsheetml/2006/main" count="125" uniqueCount="85">
  <si>
    <t>5 день</t>
  </si>
  <si>
    <t>Каша рисовая молочная вязкая №181</t>
  </si>
  <si>
    <r>
      <t>Вид обработки: </t>
    </r>
    <r>
      <rPr>
        <b/>
        <sz val="10.5"/>
        <color rgb="FF636363"/>
        <rFont val="Calibri"/>
        <family val="2"/>
        <charset val="204"/>
        <scheme val="minor"/>
      </rPr>
      <t>Варка</t>
    </r>
  </si>
  <si>
    <t>Вес блюда: </t>
  </si>
  <si>
    <t>ПЕРЕСЧИТАТЬ</t>
  </si>
  <si>
    <r>
      <t xml:space="preserve">Источник: </t>
    </r>
    <r>
      <rPr>
        <b/>
        <sz val="10.5"/>
        <color rgb="FF000000"/>
        <rFont val="Calibri"/>
        <family val="2"/>
        <charset val="204"/>
        <scheme val="minor"/>
      </rPr>
      <t>Сборник рецептур блюд и кулинарных изделий для предприятий общественного питания при общеобразовательных школах/ Под ред.Ф.Л.Марчука и В.Т.Лапшиной. - Изд. Хлебпродинформ, 2004..</t>
    </r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</si>
  <si>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</si>
  <si>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</si>
  <si>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</si>
  <si>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</si>
  <si>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Крупа рисовая</t>
  </si>
  <si>
    <t>Молоко</t>
  </si>
  <si>
    <t>Вода</t>
  </si>
  <si>
    <t>Сахарный песок</t>
  </si>
  <si>
    <t>Соль пищевая йодированная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</si>
  <si>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Каша рассыпчатая</t>
    </r>
  </si>
  <si>
    <t>-</t>
  </si>
  <si>
    <t>Масло сливочное</t>
  </si>
  <si>
    <t>Какао с молоком №496</t>
  </si>
  <si>
    <r>
      <t xml:space="preserve">Источник: </t>
    </r>
    <r>
      <rPr>
        <b/>
        <sz val="10"/>
        <color rgb="FF000000"/>
        <rFont val="Calibri"/>
        <family val="2"/>
        <charset val="204"/>
        <scheme val="minor"/>
      </rPr>
      <t>Сборник рецептур на продукцию для обучающихся во всех образовательных учреждениях.</t>
    </r>
  </si>
  <si>
    <t>Какао-порошок</t>
  </si>
  <si>
    <t>450</t>
  </si>
  <si>
    <t>69</t>
  </si>
  <si>
    <t>0</t>
  </si>
  <si>
    <t>80</t>
  </si>
  <si>
    <t>Бутерброд с сыром  №3</t>
  </si>
  <si>
    <t>Сыр</t>
  </si>
  <si>
    <t>550</t>
  </si>
  <si>
    <t>Хлеб пшеничный</t>
  </si>
  <si>
    <t>Батон</t>
  </si>
  <si>
    <t xml:space="preserve">Плоды свежие (апельсин) </t>
  </si>
  <si>
    <t>Фрукты (апельсин)</t>
  </si>
  <si>
    <t>РЕЦЕПТУРА (РАСКЛАДКА ПРОДУКТОВ) НА 50 ГРАММ НЕТТО БЛЮДА</t>
  </si>
  <si>
    <t>Овощи натуральные свежие (огурцы) №71</t>
  </si>
  <si>
    <t>Овощи натуральные свежие.</t>
  </si>
  <si>
    <t>Расход сырья и полуфабрикатов</t>
  </si>
  <si>
    <t>1 порц</t>
  </si>
  <si>
    <t>Наименование сырья</t>
  </si>
  <si>
    <t xml:space="preserve"> огурцы свежие</t>
  </si>
  <si>
    <t>Выход</t>
  </si>
  <si>
    <t>Борщ с капустой и картофелем №128</t>
  </si>
  <si>
    <t>Свекла</t>
  </si>
  <si>
    <t>Капуста белокочанная</t>
  </si>
  <si>
    <t>  или Капуста белокочанная, квашеная</t>
  </si>
  <si>
    <t>Картофель</t>
  </si>
  <si>
    <t>Морковь</t>
  </si>
  <si>
    <t>Лук репчатый</t>
  </si>
  <si>
    <t>Масло растительное</t>
  </si>
  <si>
    <t>Томат-пюре</t>
  </si>
  <si>
    <t>Бульон мясной</t>
  </si>
  <si>
    <t>Каша гречневая рассыпчатая №237</t>
  </si>
  <si>
    <t>Гречневая крупа</t>
  </si>
  <si>
    <r>
      <t>  ~ </t>
    </r>
    <r>
      <rPr>
        <i/>
        <sz val="9"/>
        <color rgb="FF464646"/>
        <rFont val="Arial"/>
        <family val="2"/>
        <charset val="204"/>
      </rPr>
      <t>Масса каши</t>
    </r>
  </si>
  <si>
    <t>Мясо тушеное №256</t>
  </si>
  <si>
    <t>Вес блюда:</t>
  </si>
  <si>
    <t>Пересчитать</t>
  </si>
  <si>
    <t>DOCX</t>
  </si>
  <si>
    <t>PDF</t>
  </si>
  <si>
    <r>
      <t xml:space="preserve">Источник: </t>
    </r>
    <r>
      <rPr>
        <b/>
        <sz val="10.5"/>
        <color rgb="FF000000"/>
        <rFont val="Arial"/>
        <family val="2"/>
        <charset val="204"/>
      </rPr>
      <t>Сборник рецептур на продукцию для обучающихся во всех образовательных учреждениях.</t>
    </r>
  </si>
  <si>
    <r>
      <t>Вид обработки: </t>
    </r>
    <r>
      <rPr>
        <b/>
        <sz val="10.5"/>
        <color rgb="FF000000"/>
        <rFont val="Arial"/>
        <family val="2"/>
        <charset val="204"/>
      </rPr>
      <t>Тушение</t>
    </r>
  </si>
  <si>
    <t>РЕЦЕПТУРА (РАСКЛАДКА ПРОДУКТОВ) НА 130 ГРАММ НЕТТО БЛЮДА</t>
  </si>
  <si>
    <t>Говядина, тазобедренная часть(верхний кусок)</t>
  </si>
  <si>
    <t>  или Говядина, тазобедренная часть (внутренний кусок)</t>
  </si>
  <si>
    <t>  или Говядина, тазобедренная часть (боковой кусок)</t>
  </si>
  <si>
    <t>  или Свинина, лопаточная часть</t>
  </si>
  <si>
    <t>  или Свинина, шейная часть (мякоть)</t>
  </si>
  <si>
    <t>  или Баранина, лопаточная часть</t>
  </si>
  <si>
    <t>  или Баранина, грудинка мякоть</t>
  </si>
  <si>
    <t>Мука пшеничная</t>
  </si>
  <si>
    <r>
      <t>  ~ </t>
    </r>
    <r>
      <rPr>
        <i/>
        <sz val="10.5"/>
        <color rgb="FF464646"/>
        <rFont val="Arial"/>
        <family val="2"/>
        <charset val="204"/>
      </rPr>
      <t>Масса тушеного мяса</t>
    </r>
  </si>
  <si>
    <r>
      <t>  ~ </t>
    </r>
    <r>
      <rPr>
        <i/>
        <sz val="10.5"/>
        <color rgb="FF464646"/>
        <rFont val="Arial"/>
        <family val="2"/>
        <charset val="204"/>
      </rPr>
      <t>Масса соуса</t>
    </r>
  </si>
  <si>
    <t>Напиток апельсиновый или лимонный (с лимоном) №296</t>
  </si>
  <si>
    <t>Лимон</t>
  </si>
  <si>
    <t>  или Яблоки сушеные</t>
  </si>
  <si>
    <t>  или Груша сушеная</t>
  </si>
  <si>
    <t>  или Абрикосы сушеные без косточки (курага)</t>
  </si>
  <si>
    <t>  или Урюк</t>
  </si>
  <si>
    <t>  или Изюм</t>
  </si>
  <si>
    <r>
      <t>  ~ </t>
    </r>
    <r>
      <rPr>
        <i/>
        <sz val="9"/>
        <color rgb="FF464646"/>
        <rFont val="Arial"/>
        <family val="2"/>
        <charset val="204"/>
      </rPr>
      <t>Масса плодов или ягод вареных</t>
    </r>
  </si>
  <si>
    <t>Лимонная кислота</t>
  </si>
  <si>
    <t>Хлеб ржано-пшеничный №516</t>
  </si>
  <si>
    <t>Хлеб ржано-пшеничный</t>
  </si>
  <si>
    <t>Кефир №280</t>
  </si>
  <si>
    <t>Кефир</t>
  </si>
  <si>
    <t>Декор сложный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</si>
</sst>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sz val="10.5"/>
      <color rgb="FF636363"/>
      <name val="Calibri"/>
      <family val="2"/>
      <charset val="204"/>
      <scheme val="minor"/>
    </font>
    <font>
      <b/>
      <sz val="10.5"/>
      <color rgb="FF636363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.5"/>
      <color rgb="FF000000"/>
      <name val="Calibri"/>
      <family val="2"/>
      <charset val="204"/>
      <scheme val="minor"/>
    </font>
    <font>
      <b/>
      <sz val="10.5"/>
      <color rgb="FF000000"/>
      <name val="Calibri"/>
      <family val="2"/>
      <charset val="204"/>
      <scheme val="minor"/>
    </font>
    <font>
      <sz val="12"/>
      <color rgb="FF63636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rgb="FF464646"/>
      <name val="Calibri"/>
      <family val="2"/>
      <charset val="204"/>
      <scheme val="minor"/>
    </font>
    <font>
      <sz val="10.5"/>
      <color rgb="FF464646"/>
      <name val="Arial"/>
      <family val="2"/>
      <charset val="204"/>
    </font>
    <font>
      <b/>
      <sz val="10.5"/>
      <color rgb="FF464646"/>
      <name val="Arial"/>
      <family val="2"/>
      <charset val="204"/>
    </font>
    <font>
      <i/>
      <sz val="10.5"/>
      <color rgb="FF464646"/>
      <name val="Calibri"/>
      <family val="2"/>
      <charset val="204"/>
      <scheme val="minor"/>
    </font>
    <font>
      <i/>
      <sz val="10.5"/>
      <color rgb="FF464646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63636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464646"/>
      <name val="Calibri"/>
      <family val="2"/>
      <charset val="204"/>
      <scheme val="minor"/>
    </font>
    <font>
      <sz val="10"/>
      <color rgb="FF464646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b/>
      <sz val="10"/>
      <color rgb="FF464646"/>
      <name val="Arial"/>
      <family val="2"/>
      <charset val="204"/>
    </font>
    <font>
      <sz val="11"/>
      <color rgb="FF464646"/>
      <name val="Calibri"/>
      <family val="2"/>
      <charset val="204"/>
      <scheme val="minor"/>
    </font>
    <font>
      <sz val="11"/>
      <color rgb="FF464646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rgb="FF3E3E3E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464646"/>
      <name val="Arial"/>
      <family val="2"/>
      <charset val="204"/>
    </font>
    <font>
      <b/>
      <sz val="9"/>
      <color rgb="FF464646"/>
      <name val="Arial"/>
      <family val="2"/>
      <charset val="204"/>
    </font>
    <font>
      <i/>
      <sz val="9"/>
      <color rgb="FF464646"/>
      <name val="Arial"/>
      <family val="2"/>
      <charset val="204"/>
    </font>
    <font>
      <sz val="10.5"/>
      <color rgb="FF000000"/>
      <name val="Arial"/>
      <family val="2"/>
      <charset val="204"/>
    </font>
    <font>
      <sz val="10.5"/>
      <color rgb="FF636363"/>
      <name val="Arial"/>
      <family val="2"/>
      <charset val="204"/>
    </font>
    <font>
      <b/>
      <sz val="10.5"/>
      <color rgb="FF000000"/>
      <name val="Arial"/>
      <family val="2"/>
      <charset val="204"/>
    </font>
    <font>
      <sz val="12"/>
      <color rgb="FF3E3E3E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7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2" fontId="2" fillId="2" borderId="1" xfId="0" applyNumberFormat="1" applyFont="1" applyFill="1" applyBorder="1"/>
    <xf numFmtId="0" fontId="0" fillId="2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/>
    <xf numFmtId="2" fontId="4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2" fontId="6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2" fontId="6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left"/>
    </xf>
    <xf numFmtId="0" fontId="10" fillId="0" borderId="0" xfId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2" fontId="14" fillId="3" borderId="0" xfId="0" applyNumberFormat="1" applyFont="1" applyFill="1" applyAlignment="1">
      <alignment horizontal="right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right"/>
    </xf>
    <xf numFmtId="0" fontId="10" fillId="0" borderId="4" xfId="1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/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right"/>
    </xf>
    <xf numFmtId="2" fontId="3" fillId="3" borderId="0" xfId="0" applyNumberFormat="1" applyFont="1" applyFill="1" applyAlignment="1">
      <alignment horizontal="right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Alignment="1">
      <alignment horizontal="right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top" wrapText="1"/>
    </xf>
    <xf numFmtId="0" fontId="28" fillId="4" borderId="2" xfId="0" applyFont="1" applyFill="1" applyBorder="1" applyAlignment="1">
      <alignment vertical="center" wrapText="1"/>
    </xf>
    <xf numFmtId="0" fontId="29" fillId="4" borderId="6" xfId="0" applyFont="1" applyFill="1" applyBorder="1" applyAlignment="1">
      <alignment wrapText="1"/>
    </xf>
    <xf numFmtId="0" fontId="29" fillId="4" borderId="7" xfId="0" applyFont="1" applyFill="1" applyBorder="1" applyAlignment="1">
      <alignment wrapText="1"/>
    </xf>
    <xf numFmtId="0" fontId="14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0" fontId="10" fillId="4" borderId="2" xfId="1" applyFont="1" applyFill="1" applyBorder="1" applyAlignment="1">
      <alignment vertical="center" wrapText="1"/>
    </xf>
    <xf numFmtId="0" fontId="27" fillId="4" borderId="6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right"/>
    </xf>
    <xf numFmtId="0" fontId="27" fillId="4" borderId="0" xfId="0" applyNumberFormat="1" applyFont="1" applyFill="1" applyBorder="1" applyAlignment="1">
      <alignment horizontal="left" vertical="top" wrapText="1"/>
    </xf>
    <xf numFmtId="2" fontId="3" fillId="0" borderId="0" xfId="0" applyNumberFormat="1" applyFont="1"/>
    <xf numFmtId="0" fontId="2" fillId="0" borderId="0" xfId="0" applyFont="1" applyAlignment="1">
      <alignment horizontal="left"/>
    </xf>
    <xf numFmtId="2" fontId="30" fillId="0" borderId="0" xfId="0" applyNumberFormat="1" applyFont="1"/>
    <xf numFmtId="2" fontId="30" fillId="3" borderId="0" xfId="0" applyNumberFormat="1" applyFont="1" applyFill="1"/>
    <xf numFmtId="0" fontId="31" fillId="0" borderId="0" xfId="0" applyFont="1" applyAlignment="1">
      <alignment horizontal="left" vertical="center" wrapText="1" indent="4"/>
    </xf>
    <xf numFmtId="0" fontId="14" fillId="0" borderId="0" xfId="0" applyFont="1"/>
    <xf numFmtId="0" fontId="32" fillId="0" borderId="8" xfId="0" applyFont="1" applyBorder="1" applyAlignment="1">
      <alignment horizontal="left" vertical="center"/>
    </xf>
    <xf numFmtId="0" fontId="0" fillId="0" borderId="8" xfId="0" applyBorder="1"/>
    <xf numFmtId="2" fontId="3" fillId="3" borderId="0" xfId="0" applyNumberFormat="1" applyFont="1" applyFill="1"/>
    <xf numFmtId="0" fontId="33" fillId="0" borderId="8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33" fillId="0" borderId="8" xfId="0" applyFont="1" applyBorder="1" applyAlignment="1">
      <alignment vertical="center" wrapText="1"/>
    </xf>
    <xf numFmtId="0" fontId="33" fillId="0" borderId="8" xfId="0" applyFont="1" applyBorder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1" fillId="0" borderId="8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2" fontId="14" fillId="3" borderId="0" xfId="0" applyNumberFormat="1" applyFont="1" applyFill="1"/>
    <xf numFmtId="0" fontId="34" fillId="4" borderId="2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9" fillId="4" borderId="4" xfId="1" applyFill="1" applyBorder="1" applyAlignment="1">
      <alignment horizontal="left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34" fillId="4" borderId="4" xfId="0" applyFont="1" applyFill="1" applyBorder="1" applyAlignment="1">
      <alignment horizontal="left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9" fillId="0" borderId="0" xfId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wrapText="1"/>
    </xf>
    <xf numFmtId="2" fontId="41" fillId="3" borderId="0" xfId="0" applyNumberFormat="1" applyFont="1" applyFill="1"/>
    <xf numFmtId="0" fontId="41" fillId="5" borderId="0" xfId="0" applyFont="1" applyFill="1"/>
    <xf numFmtId="0" fontId="41" fillId="3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914400</xdr:colOff>
      <xdr:row>25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9460230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914400</xdr:colOff>
      <xdr:row>25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9460230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914400</xdr:colOff>
      <xdr:row>25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9460230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914400</xdr:colOff>
      <xdr:row>25</xdr:row>
      <xdr:rowOff>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94411800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914400</xdr:colOff>
      <xdr:row>25</xdr:row>
      <xdr:rowOff>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94411800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bprog.ru/tk/pi-1181" TargetMode="External"/><Relationship Id="rId18" Type="http://schemas.openxmlformats.org/officeDocument/2006/relationships/hyperlink" Target="https://pbprog.ru/tk/pi-1204" TargetMode="External"/><Relationship Id="rId26" Type="http://schemas.openxmlformats.org/officeDocument/2006/relationships/hyperlink" Target="https://pbprog.ru/tk/pi-573" TargetMode="External"/><Relationship Id="rId39" Type="http://schemas.openxmlformats.org/officeDocument/2006/relationships/hyperlink" Target="https://pbprog.ru/tk/pi-369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https://pbprog.ru/tk/pi-698" TargetMode="External"/><Relationship Id="rId42" Type="http://schemas.openxmlformats.org/officeDocument/2006/relationships/hyperlink" Target="https://pbprog.ru/tk/pi-396" TargetMode="External"/><Relationship Id="rId47" Type="http://schemas.openxmlformats.org/officeDocument/2006/relationships/hyperlink" Target="https://pbprog.ru/tk/pi-1653" TargetMode="External"/><Relationship Id="rId50" Type="http://schemas.openxmlformats.org/officeDocument/2006/relationships/hyperlink" Target="javascript:void(0);" TargetMode="External"/><Relationship Id="rId7" Type="http://schemas.openxmlformats.org/officeDocument/2006/relationships/hyperlink" Target="https://pbprog.ru/tk/pi-284" TargetMode="External"/><Relationship Id="rId2" Type="http://schemas.openxmlformats.org/officeDocument/2006/relationships/hyperlink" Target="https://pbprog.ru/tk/pi-1183" TargetMode="External"/><Relationship Id="rId16" Type="http://schemas.openxmlformats.org/officeDocument/2006/relationships/hyperlink" Target="https://pbprog.ru/tk/pi-39" TargetMode="External"/><Relationship Id="rId29" Type="http://schemas.openxmlformats.org/officeDocument/2006/relationships/hyperlink" Target="https://pbprog.ru/tk/pi-1179" TargetMode="External"/><Relationship Id="rId11" Type="http://schemas.openxmlformats.org/officeDocument/2006/relationships/hyperlink" Target="https://pbprog.ru/tk/pi-1179" TargetMode="External"/><Relationship Id="rId24" Type="http://schemas.openxmlformats.org/officeDocument/2006/relationships/hyperlink" Target="https://pbprog.ru/tk/pi-559" TargetMode="External"/><Relationship Id="rId32" Type="http://schemas.openxmlformats.org/officeDocument/2006/relationships/hyperlink" Target="https://pbprog.ru/tk/pi-1642" TargetMode="External"/><Relationship Id="rId37" Type="http://schemas.openxmlformats.org/officeDocument/2006/relationships/hyperlink" Target="https://pbprog.ru/tk/pi-39" TargetMode="External"/><Relationship Id="rId40" Type="http://schemas.openxmlformats.org/officeDocument/2006/relationships/hyperlink" Target="https://pbprog.ru/tk/pi-369" TargetMode="External"/><Relationship Id="rId45" Type="http://schemas.openxmlformats.org/officeDocument/2006/relationships/hyperlink" Target="https://pbprog.ru/tk/pi-689" TargetMode="External"/><Relationship Id="rId5" Type="http://schemas.openxmlformats.org/officeDocument/2006/relationships/hyperlink" Target="https://pbprog.ru/tk/pi-1184" TargetMode="External"/><Relationship Id="rId15" Type="http://schemas.openxmlformats.org/officeDocument/2006/relationships/hyperlink" Target="https://pbprog.ru/tk/pi-1642" TargetMode="External"/><Relationship Id="rId23" Type="http://schemas.openxmlformats.org/officeDocument/2006/relationships/hyperlink" Target="https://pbprog.ru/tk/pi-558" TargetMode="External"/><Relationship Id="rId28" Type="http://schemas.openxmlformats.org/officeDocument/2006/relationships/hyperlink" Target="https://pbprog.ru/tk/pi-578" TargetMode="External"/><Relationship Id="rId36" Type="http://schemas.openxmlformats.org/officeDocument/2006/relationships/hyperlink" Target="https://pbprog.ru/tk/pi-1653" TargetMode="External"/><Relationship Id="rId49" Type="http://schemas.openxmlformats.org/officeDocument/2006/relationships/hyperlink" Target="https://pbprog.ru/tk/pi-39" TargetMode="External"/><Relationship Id="rId10" Type="http://schemas.openxmlformats.org/officeDocument/2006/relationships/hyperlink" Target="https://pbprog.ru/tk/pi-102" TargetMode="External"/><Relationship Id="rId19" Type="http://schemas.openxmlformats.org/officeDocument/2006/relationships/hyperlink" Target="https://pbprog.ru/tk/pi-39" TargetMode="External"/><Relationship Id="rId31" Type="http://schemas.openxmlformats.org/officeDocument/2006/relationships/hyperlink" Target="https://pbprog.ru/tk/pi-1181" TargetMode="External"/><Relationship Id="rId44" Type="http://schemas.openxmlformats.org/officeDocument/2006/relationships/hyperlink" Target="https://pbprog.ru/tk/pi-139" TargetMode="External"/><Relationship Id="rId4" Type="http://schemas.openxmlformats.org/officeDocument/2006/relationships/hyperlink" Target="https://pbprog.ru/tk/pi-1653" TargetMode="External"/><Relationship Id="rId9" Type="http://schemas.openxmlformats.org/officeDocument/2006/relationships/hyperlink" Target="https://pbprog.ru/tk/pi-97" TargetMode="External"/><Relationship Id="rId14" Type="http://schemas.openxmlformats.org/officeDocument/2006/relationships/hyperlink" Target="https://pbprog.ru/tk/pi-1653" TargetMode="External"/><Relationship Id="rId22" Type="http://schemas.openxmlformats.org/officeDocument/2006/relationships/hyperlink" Target="https://pbprog.ru/tk/pi-557" TargetMode="External"/><Relationship Id="rId27" Type="http://schemas.openxmlformats.org/officeDocument/2006/relationships/hyperlink" Target="https://pbprog.ru/tk/pi-577" TargetMode="External"/><Relationship Id="rId30" Type="http://schemas.openxmlformats.org/officeDocument/2006/relationships/hyperlink" Target="https://pbprog.ru/tk/pi-153" TargetMode="External"/><Relationship Id="rId35" Type="http://schemas.openxmlformats.org/officeDocument/2006/relationships/hyperlink" Target="https://pbprog.ru/tk/pi-39" TargetMode="External"/><Relationship Id="rId43" Type="http://schemas.openxmlformats.org/officeDocument/2006/relationships/hyperlink" Target="https://pbprog.ru/tk/pi-61" TargetMode="External"/><Relationship Id="rId48" Type="http://schemas.openxmlformats.org/officeDocument/2006/relationships/hyperlink" Target="https://pbprog.ru/tk/pi-148" TargetMode="External"/><Relationship Id="rId8" Type="http://schemas.openxmlformats.org/officeDocument/2006/relationships/hyperlink" Target="https://pbprog.ru/tk/pi-95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pbprog.ru/tk/pi-39" TargetMode="External"/><Relationship Id="rId12" Type="http://schemas.openxmlformats.org/officeDocument/2006/relationships/hyperlink" Target="https://pbprog.ru/tk/pi-153" TargetMode="External"/><Relationship Id="rId17" Type="http://schemas.openxmlformats.org/officeDocument/2006/relationships/hyperlink" Target="https://pbprog.ru/tk/pi-1637" TargetMode="External"/><Relationship Id="rId25" Type="http://schemas.openxmlformats.org/officeDocument/2006/relationships/hyperlink" Target="https://pbprog.ru/tk/pi-571" TargetMode="External"/><Relationship Id="rId33" Type="http://schemas.openxmlformats.org/officeDocument/2006/relationships/hyperlink" Target="https://pbprog.ru/tk/pi-1182" TargetMode="External"/><Relationship Id="rId38" Type="http://schemas.openxmlformats.org/officeDocument/2006/relationships/hyperlink" Target="https://pbprog.ru/tk/pi-805" TargetMode="External"/><Relationship Id="rId46" Type="http://schemas.openxmlformats.org/officeDocument/2006/relationships/hyperlink" Target="https://pbprog.ru/tk/pi-78" TargetMode="External"/><Relationship Id="rId20" Type="http://schemas.openxmlformats.org/officeDocument/2006/relationships/hyperlink" Target="https://pbprog.ru/tk/pi-1647" TargetMode="External"/><Relationship Id="rId41" Type="http://schemas.openxmlformats.org/officeDocument/2006/relationships/hyperlink" Target="https://pbprog.ru/tk/pi-1643" TargetMode="External"/><Relationship Id="rId1" Type="http://schemas.openxmlformats.org/officeDocument/2006/relationships/hyperlink" Target="https://pbprog.ru/tk/pi-266" TargetMode="External"/><Relationship Id="rId6" Type="http://schemas.openxmlformats.org/officeDocument/2006/relationships/hyperlink" Target="https://pbprog.ru/tk/pi-1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3"/>
  <sheetViews>
    <sheetView tabSelected="1" topLeftCell="A124" workbookViewId="0">
      <selection activeCell="A4" sqref="A4:L123"/>
    </sheetView>
  </sheetViews>
  <sheetFormatPr defaultRowHeight="15" x14ac:dyDescent="0.25"/>
  <sheetData>
    <row r="3" spans="1:12" ht="15.75" thickBot="1" x14ac:dyDescent="0.3"/>
    <row r="4" spans="1:12" ht="21.75" thickBot="1" x14ac:dyDescent="0.4">
      <c r="A4" s="1" t="s">
        <v>0</v>
      </c>
      <c r="B4" s="2"/>
      <c r="C4" s="2"/>
      <c r="D4" s="2"/>
      <c r="E4" s="2"/>
      <c r="F4" s="3">
        <f>F13+F23+F35+F43+F48+F55+F69+F76+F102+F116+F119+F121</f>
        <v>194.18648999999999</v>
      </c>
      <c r="G4" s="4"/>
      <c r="H4" s="4"/>
      <c r="I4" s="4"/>
      <c r="J4" s="4"/>
      <c r="K4" s="4"/>
      <c r="L4" s="4"/>
    </row>
    <row r="5" spans="1:12" x14ac:dyDescent="0.25">
      <c r="A5" s="5"/>
      <c r="F5" s="6"/>
    </row>
    <row r="6" spans="1:12" ht="21" x14ac:dyDescent="0.25">
      <c r="A6" s="7" t="s">
        <v>1</v>
      </c>
      <c r="B6" s="8"/>
      <c r="C6" s="8"/>
      <c r="D6" s="9"/>
      <c r="E6" s="10"/>
      <c r="F6" s="11"/>
    </row>
    <row r="7" spans="1:12" x14ac:dyDescent="0.25">
      <c r="A7" s="12" t="s">
        <v>2</v>
      </c>
      <c r="B7" s="8"/>
      <c r="C7" s="8"/>
      <c r="D7" s="13"/>
      <c r="E7" s="14"/>
      <c r="F7" s="15"/>
    </row>
    <row r="8" spans="1:12" x14ac:dyDescent="0.25">
      <c r="A8" s="12" t="s">
        <v>3</v>
      </c>
      <c r="B8" s="8"/>
      <c r="C8" s="8"/>
      <c r="D8" s="13"/>
      <c r="E8" s="14"/>
      <c r="F8" s="15"/>
    </row>
    <row r="9" spans="1:12" x14ac:dyDescent="0.25">
      <c r="A9" s="16"/>
      <c r="B9" s="8"/>
      <c r="C9" s="8"/>
      <c r="D9" s="13"/>
      <c r="E9" s="14"/>
      <c r="F9" s="15"/>
    </row>
    <row r="10" spans="1:12" x14ac:dyDescent="0.25">
      <c r="A10" s="17" t="s">
        <v>4</v>
      </c>
      <c r="B10" s="8"/>
      <c r="C10" s="8"/>
      <c r="D10" s="13"/>
      <c r="E10" s="14"/>
      <c r="F10" s="15"/>
    </row>
    <row r="11" spans="1:12" x14ac:dyDescent="0.25">
      <c r="A11" s="18"/>
      <c r="B11" s="8"/>
      <c r="C11" s="8"/>
      <c r="D11" s="13"/>
      <c r="E11" s="14"/>
      <c r="F11" s="15"/>
    </row>
    <row r="12" spans="1:12" x14ac:dyDescent="0.25">
      <c r="A12" s="19" t="s">
        <v>5</v>
      </c>
      <c r="B12" s="8"/>
      <c r="C12" s="8"/>
      <c r="D12" s="13"/>
      <c r="E12" s="14"/>
      <c r="F12" s="15"/>
    </row>
    <row r="13" spans="1:12" ht="16.5" thickBot="1" x14ac:dyDescent="0.3">
      <c r="A13" s="20" t="s">
        <v>6</v>
      </c>
      <c r="B13" s="8"/>
      <c r="C13" s="8"/>
      <c r="D13" s="13"/>
      <c r="E13" s="14"/>
      <c r="F13" s="21">
        <f>E15+E16+E18+E19+E21</f>
        <v>17.066940000000002</v>
      </c>
    </row>
    <row r="14" spans="1:12" ht="43.5" thickBot="1" x14ac:dyDescent="0.3">
      <c r="A14" s="22" t="s">
        <v>7</v>
      </c>
      <c r="B14" s="23" t="s">
        <v>8</v>
      </c>
      <c r="C14" s="24" t="s">
        <v>9</v>
      </c>
      <c r="D14" s="13"/>
      <c r="E14" s="14"/>
      <c r="F14" s="25"/>
    </row>
    <row r="15" spans="1:12" ht="30.75" thickBot="1" x14ac:dyDescent="0.3">
      <c r="A15" s="26" t="s">
        <v>10</v>
      </c>
      <c r="B15" s="27">
        <v>43.24</v>
      </c>
      <c r="C15" s="28">
        <v>43.24</v>
      </c>
      <c r="D15" s="13">
        <v>94</v>
      </c>
      <c r="E15" s="29">
        <f>B15*D15/1000</f>
        <v>4.0645600000000002</v>
      </c>
      <c r="F15" s="25"/>
    </row>
    <row r="16" spans="1:12" ht="15.75" thickBot="1" x14ac:dyDescent="0.3">
      <c r="A16" s="26" t="s">
        <v>11</v>
      </c>
      <c r="B16" s="27">
        <v>96.22</v>
      </c>
      <c r="C16" s="28">
        <v>96.22</v>
      </c>
      <c r="D16" s="13">
        <v>69</v>
      </c>
      <c r="E16" s="29">
        <f>B16*D16/1000</f>
        <v>6.6391800000000005</v>
      </c>
      <c r="F16" s="25"/>
    </row>
    <row r="17" spans="1:6" ht="15.75" thickBot="1" x14ac:dyDescent="0.3">
      <c r="A17" s="26" t="s">
        <v>12</v>
      </c>
      <c r="B17" s="27">
        <v>63.78</v>
      </c>
      <c r="C17" s="28">
        <v>63.78</v>
      </c>
      <c r="D17" s="13"/>
      <c r="E17" s="10"/>
      <c r="F17" s="25"/>
    </row>
    <row r="18" spans="1:6" ht="30.75" thickBot="1" x14ac:dyDescent="0.3">
      <c r="A18" s="26" t="s">
        <v>13</v>
      </c>
      <c r="B18" s="27">
        <v>5.18</v>
      </c>
      <c r="C18" s="28">
        <v>5.18</v>
      </c>
      <c r="D18" s="30">
        <v>80</v>
      </c>
      <c r="E18" s="29">
        <f>B18*D18/1000</f>
        <v>0.41439999999999999</v>
      </c>
      <c r="F18" s="25"/>
    </row>
    <row r="19" spans="1:6" ht="60.75" thickBot="1" x14ac:dyDescent="0.3">
      <c r="A19" s="26" t="s">
        <v>14</v>
      </c>
      <c r="B19" s="27">
        <v>0.44</v>
      </c>
      <c r="C19" s="28">
        <v>0.44</v>
      </c>
      <c r="D19" s="13">
        <v>20</v>
      </c>
      <c r="E19" s="29">
        <f>B19*D19/1000</f>
        <v>8.8000000000000005E-3</v>
      </c>
      <c r="F19" s="25"/>
    </row>
    <row r="20" spans="1:6" ht="43.5" thickBot="1" x14ac:dyDescent="0.3">
      <c r="A20" s="31" t="s">
        <v>15</v>
      </c>
      <c r="B20" s="32" t="s">
        <v>16</v>
      </c>
      <c r="C20" s="33">
        <v>194.6</v>
      </c>
      <c r="D20" s="13"/>
      <c r="E20" s="10"/>
      <c r="F20" s="25"/>
    </row>
    <row r="21" spans="1:6" ht="45.75" thickBot="1" x14ac:dyDescent="0.3">
      <c r="A21" s="26" t="s">
        <v>17</v>
      </c>
      <c r="B21" s="27">
        <v>5.4</v>
      </c>
      <c r="C21" s="28">
        <v>5.4</v>
      </c>
      <c r="D21" s="30">
        <v>1100</v>
      </c>
      <c r="E21" s="29">
        <f>B21*D21/1000</f>
        <v>5.94</v>
      </c>
      <c r="F21" s="25"/>
    </row>
    <row r="22" spans="1:6" x14ac:dyDescent="0.25">
      <c r="A22" s="34"/>
      <c r="B22" s="14"/>
      <c r="C22" s="14"/>
      <c r="D22" s="13"/>
      <c r="E22" s="14"/>
      <c r="F22" s="25"/>
    </row>
    <row r="23" spans="1:6" ht="21" x14ac:dyDescent="0.25">
      <c r="A23" s="35" t="s">
        <v>18</v>
      </c>
      <c r="B23" s="14"/>
      <c r="C23" s="14"/>
      <c r="D23" s="36"/>
      <c r="E23" s="37"/>
      <c r="F23" s="38">
        <f>E29+E30+E31+E32</f>
        <v>9.85</v>
      </c>
    </row>
    <row r="24" spans="1:6" x14ac:dyDescent="0.25">
      <c r="A24" s="39" t="s">
        <v>3</v>
      </c>
      <c r="B24" s="14"/>
      <c r="C24" s="14"/>
      <c r="D24" s="36"/>
      <c r="E24" s="40"/>
      <c r="F24" s="41"/>
    </row>
    <row r="25" spans="1:6" x14ac:dyDescent="0.25">
      <c r="A25" s="34"/>
      <c r="B25" s="14"/>
      <c r="C25" s="14"/>
      <c r="D25" s="36"/>
      <c r="E25" s="40"/>
      <c r="F25" s="41"/>
    </row>
    <row r="26" spans="1:6" x14ac:dyDescent="0.25">
      <c r="A26" s="42" t="s">
        <v>19</v>
      </c>
      <c r="B26" s="14"/>
      <c r="C26" s="14"/>
      <c r="D26" s="36"/>
      <c r="E26" s="40"/>
      <c r="F26" s="41"/>
    </row>
    <row r="27" spans="1:6" ht="15.75" x14ac:dyDescent="0.25">
      <c r="A27" s="43" t="s">
        <v>6</v>
      </c>
      <c r="B27" s="14"/>
      <c r="C27" s="14"/>
      <c r="D27" s="36"/>
      <c r="E27" s="40"/>
      <c r="F27" s="41"/>
    </row>
    <row r="28" spans="1:6" ht="38.25" x14ac:dyDescent="0.25">
      <c r="A28" s="44" t="s">
        <v>7</v>
      </c>
      <c r="B28" s="45" t="s">
        <v>8</v>
      </c>
      <c r="C28" s="45" t="s">
        <v>9</v>
      </c>
      <c r="D28" s="36"/>
      <c r="E28" s="40"/>
      <c r="F28" s="41"/>
    </row>
    <row r="29" spans="1:6" ht="45" x14ac:dyDescent="0.25">
      <c r="A29" s="46" t="s">
        <v>20</v>
      </c>
      <c r="B29" s="47">
        <v>3</v>
      </c>
      <c r="C29" s="47">
        <v>3</v>
      </c>
      <c r="D29" s="36" t="s">
        <v>21</v>
      </c>
      <c r="E29" s="37">
        <f>B29*D29/1000</f>
        <v>1.35</v>
      </c>
      <c r="F29" s="41"/>
    </row>
    <row r="30" spans="1:6" x14ac:dyDescent="0.25">
      <c r="A30" s="46" t="s">
        <v>11</v>
      </c>
      <c r="B30" s="47">
        <v>100</v>
      </c>
      <c r="C30" s="47">
        <v>100</v>
      </c>
      <c r="D30" s="36" t="s">
        <v>22</v>
      </c>
      <c r="E30" s="37">
        <f t="shared" ref="E30:E32" si="0">B30*D30/1000</f>
        <v>6.9</v>
      </c>
      <c r="F30" s="41"/>
    </row>
    <row r="31" spans="1:6" x14ac:dyDescent="0.25">
      <c r="A31" s="46" t="s">
        <v>12</v>
      </c>
      <c r="B31" s="47">
        <v>110</v>
      </c>
      <c r="C31" s="47">
        <v>110</v>
      </c>
      <c r="D31" s="36" t="s">
        <v>23</v>
      </c>
      <c r="E31" s="37">
        <f t="shared" si="0"/>
        <v>0</v>
      </c>
      <c r="F31" s="41"/>
    </row>
    <row r="32" spans="1:6" ht="30" x14ac:dyDescent="0.25">
      <c r="A32" s="46" t="s">
        <v>13</v>
      </c>
      <c r="B32" s="47">
        <v>20</v>
      </c>
      <c r="C32" s="47">
        <v>20</v>
      </c>
      <c r="D32" s="36" t="s">
        <v>24</v>
      </c>
      <c r="E32" s="37">
        <f t="shared" si="0"/>
        <v>1.6</v>
      </c>
      <c r="F32" s="41"/>
    </row>
    <row r="33" spans="1:6" x14ac:dyDescent="0.25">
      <c r="A33" s="48"/>
      <c r="D33" s="49"/>
      <c r="F33" s="41"/>
    </row>
    <row r="34" spans="1:6" x14ac:dyDescent="0.25">
      <c r="A34" s="48"/>
      <c r="D34" s="49"/>
      <c r="F34" s="25"/>
    </row>
    <row r="35" spans="1:6" ht="21" x14ac:dyDescent="0.25">
      <c r="A35" s="50" t="s">
        <v>25</v>
      </c>
      <c r="B35" s="50"/>
      <c r="C35" s="50"/>
      <c r="D35" s="50"/>
      <c r="E35" s="50"/>
      <c r="F35" s="38">
        <f>F38+F39+F40</f>
        <v>9.3312500000000007</v>
      </c>
    </row>
    <row r="36" spans="1:6" ht="15.75" thickBot="1" x14ac:dyDescent="0.3">
      <c r="A36" s="48"/>
      <c r="D36" s="49"/>
      <c r="F36" s="41"/>
    </row>
    <row r="37" spans="1:6" ht="45.75" thickBot="1" x14ac:dyDescent="0.3">
      <c r="A37" s="51" t="s">
        <v>7</v>
      </c>
      <c r="B37" s="52" t="s">
        <v>8</v>
      </c>
      <c r="C37" s="53" t="s">
        <v>9</v>
      </c>
      <c r="D37" s="54"/>
      <c r="E37" s="55"/>
      <c r="F37" s="41"/>
    </row>
    <row r="38" spans="1:6" ht="15.75" thickBot="1" x14ac:dyDescent="0.3">
      <c r="A38" s="56" t="s">
        <v>26</v>
      </c>
      <c r="B38" s="57">
        <v>12.5</v>
      </c>
      <c r="C38" s="57">
        <v>12.5</v>
      </c>
      <c r="D38" s="58" t="s">
        <v>27</v>
      </c>
      <c r="E38" s="55">
        <f>B38*D38/1000</f>
        <v>6.875</v>
      </c>
      <c r="F38" s="41">
        <f>E38</f>
        <v>6.875</v>
      </c>
    </row>
    <row r="39" spans="1:6" ht="45.75" thickBot="1" x14ac:dyDescent="0.3">
      <c r="A39" s="56" t="s">
        <v>28</v>
      </c>
      <c r="B39" s="57">
        <v>37.5</v>
      </c>
      <c r="C39" s="57">
        <v>37.5</v>
      </c>
      <c r="D39" s="54"/>
      <c r="E39" s="55">
        <f>B39*D39/1000</f>
        <v>0</v>
      </c>
      <c r="F39" s="41">
        <f>E39</f>
        <v>0</v>
      </c>
    </row>
    <row r="40" spans="1:6" ht="15.75" thickBot="1" x14ac:dyDescent="0.3">
      <c r="A40" s="56" t="s">
        <v>29</v>
      </c>
      <c r="B40" s="59">
        <v>37.5</v>
      </c>
      <c r="C40" s="59">
        <v>37.5</v>
      </c>
      <c r="D40" s="54">
        <v>65.5</v>
      </c>
      <c r="E40" s="55">
        <f>B40*D40/1000</f>
        <v>2.4562499999999998</v>
      </c>
      <c r="F40" s="41">
        <f>E40</f>
        <v>2.4562499999999998</v>
      </c>
    </row>
    <row r="41" spans="1:6" x14ac:dyDescent="0.25">
      <c r="A41" s="5"/>
      <c r="F41" s="60"/>
    </row>
    <row r="42" spans="1:6" ht="21" x14ac:dyDescent="0.35">
      <c r="A42" s="61" t="s">
        <v>30</v>
      </c>
      <c r="F42" s="62"/>
    </row>
    <row r="43" spans="1:6" ht="15.75" x14ac:dyDescent="0.25">
      <c r="A43" s="5" t="s">
        <v>31</v>
      </c>
      <c r="B43">
        <v>180</v>
      </c>
      <c r="D43">
        <v>200</v>
      </c>
      <c r="F43" s="63">
        <f>B43*D43/1000</f>
        <v>36</v>
      </c>
    </row>
    <row r="44" spans="1:6" ht="409.5" x14ac:dyDescent="0.25">
      <c r="A44" s="64" t="s">
        <v>32</v>
      </c>
      <c r="D44" s="54"/>
      <c r="E44" s="55"/>
      <c r="F44" s="25"/>
    </row>
    <row r="45" spans="1:6" x14ac:dyDescent="0.25">
      <c r="A45" s="5"/>
      <c r="F45" s="65"/>
    </row>
    <row r="46" spans="1:6" x14ac:dyDescent="0.25">
      <c r="A46" s="5"/>
      <c r="F46" s="65"/>
    </row>
    <row r="47" spans="1:6" ht="21" x14ac:dyDescent="0.35">
      <c r="A47" s="61" t="s">
        <v>33</v>
      </c>
      <c r="F47" s="65"/>
    </row>
    <row r="48" spans="1:6" ht="17.25" x14ac:dyDescent="0.25">
      <c r="A48" s="66" t="s">
        <v>34</v>
      </c>
      <c r="B48" s="67"/>
      <c r="C48" s="67"/>
      <c r="F48" s="68">
        <f>E52</f>
        <v>9.9939999999999998</v>
      </c>
    </row>
    <row r="49" spans="1:6" ht="15.75" x14ac:dyDescent="0.25">
      <c r="A49" s="69"/>
      <c r="B49" s="70" t="s">
        <v>35</v>
      </c>
      <c r="C49" s="70"/>
      <c r="F49" s="6"/>
    </row>
    <row r="50" spans="1:6" ht="15.75" x14ac:dyDescent="0.25">
      <c r="A50" s="71"/>
      <c r="B50" s="70" t="s">
        <v>36</v>
      </c>
      <c r="C50" s="70"/>
      <c r="F50" s="6"/>
    </row>
    <row r="51" spans="1:6" ht="47.25" x14ac:dyDescent="0.25">
      <c r="A51" s="69" t="s">
        <v>37</v>
      </c>
      <c r="B51" s="72" t="s">
        <v>8</v>
      </c>
      <c r="C51" s="72" t="s">
        <v>9</v>
      </c>
      <c r="F51" s="6"/>
    </row>
    <row r="52" spans="1:6" ht="31.5" x14ac:dyDescent="0.25">
      <c r="A52" s="69" t="s">
        <v>38</v>
      </c>
      <c r="B52" s="73">
        <v>105.2</v>
      </c>
      <c r="C52" s="73">
        <v>100</v>
      </c>
      <c r="D52" s="74">
        <v>95</v>
      </c>
      <c r="E52" s="75">
        <f>B52*D52/1000</f>
        <v>9.9939999999999998</v>
      </c>
      <c r="F52" s="6"/>
    </row>
    <row r="53" spans="1:6" ht="15.75" x14ac:dyDescent="0.25">
      <c r="A53" s="69" t="s">
        <v>39</v>
      </c>
      <c r="B53" s="76"/>
      <c r="C53" s="73">
        <v>100</v>
      </c>
      <c r="F53" s="6"/>
    </row>
    <row r="54" spans="1:6" x14ac:dyDescent="0.25">
      <c r="A54" s="5"/>
      <c r="F54" s="65"/>
    </row>
    <row r="55" spans="1:6" ht="21.75" thickBot="1" x14ac:dyDescent="0.3">
      <c r="A55" s="77" t="s">
        <v>40</v>
      </c>
      <c r="F55" s="78">
        <f>E57+E58+E60+E61+E62+E63+E64+E65</f>
        <v>8.958400000000001</v>
      </c>
    </row>
    <row r="56" spans="1:6" ht="36.75" thickBot="1" x14ac:dyDescent="0.3">
      <c r="A56" s="79" t="s">
        <v>7</v>
      </c>
      <c r="B56" s="80" t="s">
        <v>8</v>
      </c>
      <c r="C56" s="81" t="s">
        <v>9</v>
      </c>
      <c r="F56" s="65"/>
    </row>
    <row r="57" spans="1:6" ht="15.75" thickBot="1" x14ac:dyDescent="0.3">
      <c r="A57" s="82" t="s">
        <v>41</v>
      </c>
      <c r="B57" s="83">
        <v>50</v>
      </c>
      <c r="C57" s="84">
        <v>40</v>
      </c>
      <c r="D57">
        <v>40</v>
      </c>
      <c r="E57" s="75">
        <f>B57*D57/1000</f>
        <v>2</v>
      </c>
      <c r="F57" s="65"/>
    </row>
    <row r="58" spans="1:6" ht="45.75" thickBot="1" x14ac:dyDescent="0.3">
      <c r="A58" s="82" t="s">
        <v>42</v>
      </c>
      <c r="B58" s="83">
        <v>25</v>
      </c>
      <c r="C58" s="84">
        <v>20</v>
      </c>
      <c r="D58">
        <v>55</v>
      </c>
      <c r="E58" s="75">
        <f t="shared" ref="E58:E65" si="1">B58*D58/1000</f>
        <v>1.375</v>
      </c>
      <c r="F58" s="65"/>
    </row>
    <row r="59" spans="1:6" ht="90.75" thickBot="1" x14ac:dyDescent="0.3">
      <c r="A59" s="82" t="s">
        <v>43</v>
      </c>
      <c r="B59" s="83">
        <v>21.5</v>
      </c>
      <c r="C59" s="84">
        <v>15</v>
      </c>
      <c r="E59">
        <f t="shared" si="1"/>
        <v>0</v>
      </c>
      <c r="F59" s="65"/>
    </row>
    <row r="60" spans="1:6" ht="30.75" thickBot="1" x14ac:dyDescent="0.3">
      <c r="A60" s="82" t="s">
        <v>44</v>
      </c>
      <c r="B60" s="83">
        <v>26.75</v>
      </c>
      <c r="C60" s="84">
        <v>20</v>
      </c>
      <c r="D60">
        <v>70</v>
      </c>
      <c r="E60" s="75">
        <f t="shared" si="1"/>
        <v>1.8725000000000001</v>
      </c>
      <c r="F60" s="65"/>
    </row>
    <row r="61" spans="1:6" ht="15.75" thickBot="1" x14ac:dyDescent="0.3">
      <c r="A61" s="82" t="s">
        <v>45</v>
      </c>
      <c r="B61" s="83">
        <v>15.75</v>
      </c>
      <c r="C61" s="84">
        <v>12.5</v>
      </c>
      <c r="D61">
        <v>40</v>
      </c>
      <c r="E61" s="75">
        <f t="shared" si="1"/>
        <v>0.63</v>
      </c>
      <c r="F61" s="65"/>
    </row>
    <row r="62" spans="1:6" ht="45.75" thickBot="1" x14ac:dyDescent="0.3">
      <c r="A62" s="82" t="s">
        <v>46</v>
      </c>
      <c r="B62" s="83">
        <v>12</v>
      </c>
      <c r="C62" s="84">
        <v>10</v>
      </c>
      <c r="D62">
        <v>35</v>
      </c>
      <c r="E62" s="75">
        <f t="shared" si="1"/>
        <v>0.42</v>
      </c>
      <c r="F62" s="65"/>
    </row>
    <row r="63" spans="1:6" ht="45.75" thickBot="1" x14ac:dyDescent="0.3">
      <c r="A63" s="82" t="s">
        <v>47</v>
      </c>
      <c r="B63" s="83">
        <v>5</v>
      </c>
      <c r="C63" s="84">
        <v>5</v>
      </c>
      <c r="D63">
        <v>177.18</v>
      </c>
      <c r="E63" s="75">
        <f t="shared" si="1"/>
        <v>0.88590000000000013</v>
      </c>
      <c r="F63" s="65"/>
    </row>
    <row r="64" spans="1:6" ht="30.75" thickBot="1" x14ac:dyDescent="0.3">
      <c r="A64" s="82" t="s">
        <v>13</v>
      </c>
      <c r="B64" s="83">
        <v>2.5</v>
      </c>
      <c r="C64" s="84">
        <v>2.5</v>
      </c>
      <c r="D64">
        <v>80</v>
      </c>
      <c r="E64" s="75">
        <f t="shared" si="1"/>
        <v>0.2</v>
      </c>
      <c r="F64" s="65"/>
    </row>
    <row r="65" spans="1:6" ht="30.75" thickBot="1" x14ac:dyDescent="0.3">
      <c r="A65" s="82" t="s">
        <v>48</v>
      </c>
      <c r="B65" s="83">
        <v>7.5</v>
      </c>
      <c r="C65" s="84">
        <v>7.5</v>
      </c>
      <c r="D65">
        <v>210</v>
      </c>
      <c r="E65" s="75">
        <f t="shared" si="1"/>
        <v>1.575</v>
      </c>
      <c r="F65" s="65"/>
    </row>
    <row r="66" spans="1:6" ht="15.75" thickBot="1" x14ac:dyDescent="0.3">
      <c r="A66" s="82" t="s">
        <v>12</v>
      </c>
      <c r="B66" s="83">
        <v>200</v>
      </c>
      <c r="C66" s="84">
        <v>200</v>
      </c>
      <c r="F66" s="65"/>
    </row>
    <row r="67" spans="1:6" ht="30.75" thickBot="1" x14ac:dyDescent="0.3">
      <c r="A67" s="82" t="s">
        <v>49</v>
      </c>
      <c r="B67" s="83">
        <v>200</v>
      </c>
      <c r="C67" s="84">
        <v>200</v>
      </c>
      <c r="F67" s="65"/>
    </row>
    <row r="68" spans="1:6" x14ac:dyDescent="0.25">
      <c r="A68" s="5"/>
      <c r="F68" s="65"/>
    </row>
    <row r="69" spans="1:6" ht="21.75" thickBot="1" x14ac:dyDescent="0.3">
      <c r="A69" s="77" t="s">
        <v>50</v>
      </c>
      <c r="F69" s="85">
        <f>E71+E74</f>
        <v>16.064</v>
      </c>
    </row>
    <row r="70" spans="1:6" ht="36.75" thickBot="1" x14ac:dyDescent="0.3">
      <c r="A70" s="79" t="s">
        <v>7</v>
      </c>
      <c r="B70" s="80" t="s">
        <v>8</v>
      </c>
      <c r="C70" s="81" t="s">
        <v>9</v>
      </c>
      <c r="F70" s="65"/>
    </row>
    <row r="71" spans="1:6" ht="30.75" thickBot="1" x14ac:dyDescent="0.3">
      <c r="A71" s="82" t="s">
        <v>51</v>
      </c>
      <c r="B71" s="83">
        <v>92</v>
      </c>
      <c r="C71" s="84">
        <v>92</v>
      </c>
      <c r="D71">
        <v>67</v>
      </c>
      <c r="E71">
        <f t="shared" ref="E71" si="2">B71*D71/1000</f>
        <v>6.1639999999999997</v>
      </c>
      <c r="F71" s="65"/>
    </row>
    <row r="72" spans="1:6" ht="15.75" thickBot="1" x14ac:dyDescent="0.3">
      <c r="A72" s="82" t="s">
        <v>12</v>
      </c>
      <c r="B72" s="83">
        <v>136</v>
      </c>
      <c r="C72" s="84">
        <v>136</v>
      </c>
      <c r="F72" s="65"/>
    </row>
    <row r="73" spans="1:6" ht="24.75" thickBot="1" x14ac:dyDescent="0.3">
      <c r="A73" s="86" t="s">
        <v>52</v>
      </c>
      <c r="B73" s="87" t="s">
        <v>16</v>
      </c>
      <c r="C73" s="88">
        <v>192</v>
      </c>
      <c r="F73" s="65"/>
    </row>
    <row r="74" spans="1:6" ht="45.75" thickBot="1" x14ac:dyDescent="0.3">
      <c r="A74" s="82" t="s">
        <v>17</v>
      </c>
      <c r="B74" s="83">
        <v>9</v>
      </c>
      <c r="C74" s="84">
        <v>9</v>
      </c>
      <c r="D74">
        <v>1100</v>
      </c>
      <c r="E74">
        <f t="shared" ref="E74" si="3">B74*D74/1000</f>
        <v>9.9</v>
      </c>
      <c r="F74" s="65"/>
    </row>
    <row r="75" spans="1:6" x14ac:dyDescent="0.25">
      <c r="A75" s="5"/>
      <c r="F75" s="65"/>
    </row>
    <row r="76" spans="1:6" ht="21" x14ac:dyDescent="0.25">
      <c r="A76" s="77" t="s">
        <v>53</v>
      </c>
      <c r="F76" s="78">
        <f>E90+E94+E95+E96+E97+E98</f>
        <v>44.392900000000004</v>
      </c>
    </row>
    <row r="77" spans="1:6" x14ac:dyDescent="0.25">
      <c r="A77" s="89" t="s">
        <v>54</v>
      </c>
      <c r="F77" s="65"/>
    </row>
    <row r="78" spans="1:6" x14ac:dyDescent="0.25">
      <c r="A78" s="5"/>
      <c r="F78" s="65"/>
    </row>
    <row r="79" spans="1:6" x14ac:dyDescent="0.25">
      <c r="A79" s="90" t="s">
        <v>55</v>
      </c>
      <c r="F79" s="65"/>
    </row>
    <row r="80" spans="1:6" x14ac:dyDescent="0.25">
      <c r="A80" s="91" t="s">
        <v>56</v>
      </c>
      <c r="F80" s="65"/>
    </row>
    <row r="81" spans="1:6" x14ac:dyDescent="0.25">
      <c r="A81" s="91" t="s">
        <v>57</v>
      </c>
      <c r="F81" s="65"/>
    </row>
    <row r="82" spans="1:6" x14ac:dyDescent="0.25">
      <c r="A82" s="92"/>
      <c r="F82" s="65"/>
    </row>
    <row r="83" spans="1:6" x14ac:dyDescent="0.25">
      <c r="A83" s="89" t="s">
        <v>58</v>
      </c>
      <c r="F83" s="65"/>
    </row>
    <row r="84" spans="1:6" x14ac:dyDescent="0.25">
      <c r="A84" s="89" t="s">
        <v>59</v>
      </c>
      <c r="F84" s="65"/>
    </row>
    <row r="85" spans="1:6" ht="15.75" thickBot="1" x14ac:dyDescent="0.3">
      <c r="A85" s="93" t="s">
        <v>60</v>
      </c>
      <c r="F85" s="65"/>
    </row>
    <row r="86" spans="1:6" ht="41.25" thickBot="1" x14ac:dyDescent="0.3">
      <c r="A86" s="94" t="s">
        <v>7</v>
      </c>
      <c r="B86" s="95" t="s">
        <v>8</v>
      </c>
      <c r="C86" s="96" t="s">
        <v>9</v>
      </c>
      <c r="F86" s="65"/>
    </row>
    <row r="87" spans="1:6" ht="105.75" thickBot="1" x14ac:dyDescent="0.3">
      <c r="A87" s="82" t="s">
        <v>61</v>
      </c>
      <c r="B87" s="97">
        <v>113</v>
      </c>
      <c r="C87" s="98">
        <v>83</v>
      </c>
      <c r="F87" s="65"/>
    </row>
    <row r="88" spans="1:6" ht="120.75" thickBot="1" x14ac:dyDescent="0.3">
      <c r="A88" s="82" t="s">
        <v>62</v>
      </c>
      <c r="B88" s="97">
        <v>113</v>
      </c>
      <c r="C88" s="98">
        <v>83</v>
      </c>
      <c r="F88" s="65"/>
    </row>
    <row r="89" spans="1:6" ht="105.75" thickBot="1" x14ac:dyDescent="0.3">
      <c r="A89" s="82" t="s">
        <v>63</v>
      </c>
      <c r="B89" s="97">
        <v>113</v>
      </c>
      <c r="C89" s="98">
        <v>83</v>
      </c>
      <c r="F89" s="65"/>
    </row>
    <row r="90" spans="1:6" ht="75.75" thickBot="1" x14ac:dyDescent="0.3">
      <c r="A90" s="82" t="s">
        <v>64</v>
      </c>
      <c r="B90" s="97">
        <v>113</v>
      </c>
      <c r="C90" s="98">
        <v>96</v>
      </c>
      <c r="D90">
        <v>368</v>
      </c>
      <c r="E90" s="75">
        <f>B90*D90/1000</f>
        <v>41.584000000000003</v>
      </c>
      <c r="F90" s="65"/>
    </row>
    <row r="91" spans="1:6" ht="75.75" thickBot="1" x14ac:dyDescent="0.3">
      <c r="A91" s="82" t="s">
        <v>65</v>
      </c>
      <c r="B91" s="97">
        <v>113</v>
      </c>
      <c r="C91" s="98">
        <v>96</v>
      </c>
      <c r="E91">
        <f t="shared" ref="E91:E98" si="4">B91*D91/1000</f>
        <v>0</v>
      </c>
      <c r="F91" s="65"/>
    </row>
    <row r="92" spans="1:6" ht="75.75" thickBot="1" x14ac:dyDescent="0.3">
      <c r="A92" s="82" t="s">
        <v>66</v>
      </c>
      <c r="B92" s="97">
        <v>110</v>
      </c>
      <c r="C92" s="98">
        <v>79</v>
      </c>
      <c r="E92">
        <f t="shared" si="4"/>
        <v>0</v>
      </c>
      <c r="F92" s="65"/>
    </row>
    <row r="93" spans="1:6" ht="60.75" thickBot="1" x14ac:dyDescent="0.3">
      <c r="A93" s="82" t="s">
        <v>67</v>
      </c>
      <c r="B93" s="97">
        <v>110</v>
      </c>
      <c r="C93" s="98">
        <v>79</v>
      </c>
      <c r="E93">
        <f t="shared" si="4"/>
        <v>0</v>
      </c>
      <c r="F93" s="65"/>
    </row>
    <row r="94" spans="1:6" ht="15.75" thickBot="1" x14ac:dyDescent="0.3">
      <c r="A94" s="82" t="s">
        <v>45</v>
      </c>
      <c r="B94" s="97">
        <v>5</v>
      </c>
      <c r="C94" s="98">
        <v>4</v>
      </c>
      <c r="D94">
        <v>40</v>
      </c>
      <c r="E94">
        <f t="shared" si="4"/>
        <v>0.2</v>
      </c>
      <c r="F94" s="65"/>
    </row>
    <row r="95" spans="1:6" ht="45.75" thickBot="1" x14ac:dyDescent="0.3">
      <c r="A95" s="82" t="s">
        <v>46</v>
      </c>
      <c r="B95" s="97">
        <v>5</v>
      </c>
      <c r="C95" s="98">
        <v>4</v>
      </c>
      <c r="D95">
        <v>35</v>
      </c>
      <c r="E95" s="75">
        <f t="shared" si="4"/>
        <v>0.17499999999999999</v>
      </c>
      <c r="F95" s="65"/>
    </row>
    <row r="96" spans="1:6" ht="45.75" thickBot="1" x14ac:dyDescent="0.3">
      <c r="A96" s="82" t="s">
        <v>47</v>
      </c>
      <c r="B96" s="97">
        <v>5</v>
      </c>
      <c r="C96" s="98">
        <v>5</v>
      </c>
      <c r="D96">
        <v>177.18</v>
      </c>
      <c r="E96">
        <f t="shared" si="4"/>
        <v>0.88590000000000013</v>
      </c>
      <c r="F96" s="65"/>
    </row>
    <row r="97" spans="1:6" ht="30.75" thickBot="1" x14ac:dyDescent="0.3">
      <c r="A97" s="82" t="s">
        <v>48</v>
      </c>
      <c r="B97" s="97">
        <v>7</v>
      </c>
      <c r="C97" s="98">
        <v>7</v>
      </c>
      <c r="D97">
        <v>210</v>
      </c>
      <c r="E97">
        <f t="shared" si="4"/>
        <v>1.47</v>
      </c>
      <c r="F97" s="65"/>
    </row>
    <row r="98" spans="1:6" ht="45.75" thickBot="1" x14ac:dyDescent="0.3">
      <c r="A98" s="82" t="s">
        <v>68</v>
      </c>
      <c r="B98" s="97">
        <v>2</v>
      </c>
      <c r="C98" s="98">
        <v>2</v>
      </c>
      <c r="D98">
        <v>39</v>
      </c>
      <c r="E98" s="75">
        <f t="shared" si="4"/>
        <v>7.8E-2</v>
      </c>
      <c r="F98" s="65"/>
    </row>
    <row r="99" spans="1:6" ht="54.75" thickBot="1" x14ac:dyDescent="0.3">
      <c r="A99" s="99" t="s">
        <v>69</v>
      </c>
      <c r="B99" s="100" t="s">
        <v>16</v>
      </c>
      <c r="C99" s="101">
        <v>50</v>
      </c>
      <c r="F99" s="65"/>
    </row>
    <row r="100" spans="1:6" ht="27.75" thickBot="1" x14ac:dyDescent="0.3">
      <c r="A100" s="99" t="s">
        <v>70</v>
      </c>
      <c r="B100" s="100" t="s">
        <v>16</v>
      </c>
      <c r="C100" s="101">
        <v>50</v>
      </c>
      <c r="F100" s="65"/>
    </row>
    <row r="101" spans="1:6" x14ac:dyDescent="0.25">
      <c r="A101" s="5"/>
      <c r="F101" s="65"/>
    </row>
    <row r="102" spans="1:6" ht="21.75" thickBot="1" x14ac:dyDescent="0.3">
      <c r="A102" s="77" t="s">
        <v>71</v>
      </c>
      <c r="F102" s="68">
        <f>E104+E111</f>
        <v>5.2549999999999999</v>
      </c>
    </row>
    <row r="103" spans="1:6" ht="36.75" thickBot="1" x14ac:dyDescent="0.3">
      <c r="A103" s="79" t="s">
        <v>7</v>
      </c>
      <c r="B103" s="80" t="s">
        <v>8</v>
      </c>
      <c r="C103" s="81" t="s">
        <v>9</v>
      </c>
      <c r="F103" s="60"/>
    </row>
    <row r="104" spans="1:6" ht="15.75" thickBot="1" x14ac:dyDescent="0.3">
      <c r="A104" s="82" t="s">
        <v>72</v>
      </c>
      <c r="B104" s="83">
        <v>17</v>
      </c>
      <c r="C104" s="84">
        <v>7</v>
      </c>
      <c r="D104">
        <v>215</v>
      </c>
      <c r="E104" s="75">
        <f>B104*D104/1000</f>
        <v>3.6549999999999998</v>
      </c>
      <c r="F104" s="60"/>
    </row>
    <row r="105" spans="1:6" ht="60.75" thickBot="1" x14ac:dyDescent="0.3">
      <c r="A105" s="82" t="s">
        <v>73</v>
      </c>
      <c r="B105" s="83">
        <v>15</v>
      </c>
      <c r="C105" s="84">
        <v>56</v>
      </c>
      <c r="E105" s="75"/>
      <c r="F105" s="60"/>
    </row>
    <row r="106" spans="1:6" ht="45.75" thickBot="1" x14ac:dyDescent="0.3">
      <c r="A106" s="82" t="s">
        <v>74</v>
      </c>
      <c r="B106" s="83">
        <v>30</v>
      </c>
      <c r="C106" s="84">
        <v>45</v>
      </c>
      <c r="E106" s="75"/>
      <c r="F106" s="60"/>
    </row>
    <row r="107" spans="1:6" ht="90.75" thickBot="1" x14ac:dyDescent="0.3">
      <c r="A107" s="82" t="s">
        <v>75</v>
      </c>
      <c r="B107" s="83">
        <v>20</v>
      </c>
      <c r="C107" s="84">
        <v>37</v>
      </c>
      <c r="E107" s="75"/>
      <c r="F107" s="60"/>
    </row>
    <row r="108" spans="1:6" ht="30.75" thickBot="1" x14ac:dyDescent="0.3">
      <c r="A108" s="82" t="s">
        <v>76</v>
      </c>
      <c r="B108" s="83">
        <v>25</v>
      </c>
      <c r="C108" s="84">
        <v>46</v>
      </c>
      <c r="E108" s="75"/>
      <c r="F108" s="60"/>
    </row>
    <row r="109" spans="1:6" ht="30.75" thickBot="1" x14ac:dyDescent="0.3">
      <c r="A109" s="82" t="s">
        <v>77</v>
      </c>
      <c r="B109" s="83">
        <v>20</v>
      </c>
      <c r="C109" s="84">
        <v>32</v>
      </c>
      <c r="E109" s="75"/>
      <c r="F109" s="60"/>
    </row>
    <row r="110" spans="1:6" ht="48.75" thickBot="1" x14ac:dyDescent="0.3">
      <c r="A110" s="86" t="s">
        <v>78</v>
      </c>
      <c r="B110" s="87" t="s">
        <v>16</v>
      </c>
      <c r="C110" s="102" t="s">
        <v>16</v>
      </c>
      <c r="E110" s="75"/>
      <c r="F110" s="60"/>
    </row>
    <row r="111" spans="1:6" ht="30.75" thickBot="1" x14ac:dyDescent="0.3">
      <c r="A111" s="82" t="s">
        <v>13</v>
      </c>
      <c r="B111" s="83">
        <v>20</v>
      </c>
      <c r="C111" s="84">
        <v>20</v>
      </c>
      <c r="D111">
        <v>80</v>
      </c>
      <c r="E111" s="75">
        <f>B111*D111/1000</f>
        <v>1.6</v>
      </c>
      <c r="F111" s="60"/>
    </row>
    <row r="112" spans="1:6" ht="45.75" thickBot="1" x14ac:dyDescent="0.3">
      <c r="A112" s="82" t="s">
        <v>79</v>
      </c>
      <c r="B112" s="83">
        <v>0</v>
      </c>
      <c r="C112" s="84">
        <v>0</v>
      </c>
      <c r="D112">
        <v>600</v>
      </c>
      <c r="E112">
        <f>B112*D112/1000</f>
        <v>0</v>
      </c>
      <c r="F112" s="60"/>
    </row>
    <row r="113" spans="1:6" ht="15.75" thickBot="1" x14ac:dyDescent="0.3">
      <c r="A113" s="82" t="s">
        <v>12</v>
      </c>
      <c r="B113" s="83">
        <v>214</v>
      </c>
      <c r="C113" s="84">
        <v>214</v>
      </c>
      <c r="F113" s="60"/>
    </row>
    <row r="114" spans="1:6" x14ac:dyDescent="0.25">
      <c r="A114" s="5"/>
      <c r="F114" s="60"/>
    </row>
    <row r="115" spans="1:6" ht="21" x14ac:dyDescent="0.35">
      <c r="A115" s="61" t="s">
        <v>80</v>
      </c>
      <c r="F115" s="60"/>
    </row>
    <row r="116" spans="1:6" x14ac:dyDescent="0.25">
      <c r="A116" s="5" t="s">
        <v>81</v>
      </c>
      <c r="B116">
        <v>60</v>
      </c>
      <c r="C116" s="103">
        <v>60</v>
      </c>
      <c r="D116">
        <v>35.9</v>
      </c>
      <c r="F116" s="68">
        <f>B116*D116/1000</f>
        <v>2.1539999999999999</v>
      </c>
    </row>
    <row r="117" spans="1:6" x14ac:dyDescent="0.25">
      <c r="A117" s="5"/>
      <c r="F117" s="60"/>
    </row>
    <row r="118" spans="1:6" ht="21" x14ac:dyDescent="0.35">
      <c r="A118" s="61" t="s">
        <v>82</v>
      </c>
      <c r="F118" s="60"/>
    </row>
    <row r="119" spans="1:6" x14ac:dyDescent="0.25">
      <c r="A119" s="5" t="s">
        <v>83</v>
      </c>
      <c r="B119">
        <v>200</v>
      </c>
      <c r="C119">
        <v>200</v>
      </c>
      <c r="D119">
        <v>74</v>
      </c>
      <c r="F119" s="104">
        <f>B119*D119/1000</f>
        <v>14.8</v>
      </c>
    </row>
    <row r="120" spans="1:6" x14ac:dyDescent="0.25">
      <c r="A120" s="5"/>
      <c r="F120" s="105"/>
    </row>
    <row r="121" spans="1:6" x14ac:dyDescent="0.25">
      <c r="A121" s="5" t="s">
        <v>84</v>
      </c>
      <c r="B121">
        <v>65</v>
      </c>
      <c r="D121">
        <v>20.32</v>
      </c>
      <c r="F121" s="106">
        <f>D121</f>
        <v>20.32</v>
      </c>
    </row>
    <row r="122" spans="1:6" ht="15.75" x14ac:dyDescent="0.25">
      <c r="A122" s="5"/>
      <c r="F122" s="62"/>
    </row>
    <row r="123" spans="1:6" x14ac:dyDescent="0.25">
      <c r="A123" s="5"/>
      <c r="F123" s="60"/>
    </row>
  </sheetData>
  <mergeCells count="3">
    <mergeCell ref="A35:E35"/>
    <mergeCell ref="B49:C49"/>
    <mergeCell ref="B50:C50"/>
  </mergeCells>
  <hyperlinks>
    <hyperlink ref="A15" r:id="rId1" tooltip="Открыть страницу о продукте" display="https://pbprog.ru/tk/pi-266"/>
    <hyperlink ref="A16" r:id="rId2" tooltip="Открыть страницу о продукте" display="https://pbprog.ru/tk/pi-1183"/>
    <hyperlink ref="A17" r:id="rId3" tooltip="Открыть страницу о продукте" display="https://pbprog.ru/tk/pi-39"/>
    <hyperlink ref="A18" r:id="rId4" tooltip="Открыть страницу о продукте" display="https://pbprog.ru/tk/pi-1653"/>
    <hyperlink ref="A19" r:id="rId5" tooltip="Открыть страницу о продукте" display="https://pbprog.ru/tk/pi-1184"/>
    <hyperlink ref="A21" r:id="rId6" tooltip="Открыть страницу о продукте" display="https://pbprog.ru/tk/pi-1647"/>
    <hyperlink ref="A57" r:id="rId7" tooltip="Открыть страницу о продукте" display="https://pbprog.ru/tk/pi-284"/>
    <hyperlink ref="A58" r:id="rId8" tooltip="Открыть страницу о продукте" display="https://pbprog.ru/tk/pi-95"/>
    <hyperlink ref="A59" r:id="rId9" tooltip="Открыть страницу о продукте" display="https://pbprog.ru/tk/pi-97"/>
    <hyperlink ref="A60" r:id="rId10" tooltip="Открыть страницу о продукте" display="https://pbprog.ru/tk/pi-102"/>
    <hyperlink ref="A61" r:id="rId11" tooltip="Открыть страницу о продукте" display="https://pbprog.ru/tk/pi-1179"/>
    <hyperlink ref="A62" r:id="rId12" tooltip="Открыть страницу о продукте" display="https://pbprog.ru/tk/pi-153"/>
    <hyperlink ref="A63" r:id="rId13" tooltip="Открыть страницу о продукте" display="https://pbprog.ru/tk/pi-1181"/>
    <hyperlink ref="A64" r:id="rId14" tooltip="Открыть страницу о продукте" display="https://pbprog.ru/tk/pi-1653"/>
    <hyperlink ref="A65" r:id="rId15" tooltip="Открыть страницу о продукте" display="https://pbprog.ru/tk/pi-1642"/>
    <hyperlink ref="A66" r:id="rId16" tooltip="Открыть страницу о продукте" display="https://pbprog.ru/tk/pi-39"/>
    <hyperlink ref="A67" r:id="rId17" tooltip="Открыть страницу о продукте" display="https://pbprog.ru/tk/pi-1637"/>
    <hyperlink ref="A71" r:id="rId18" tooltip="Открыть страницу о продукте" display="https://pbprog.ru/tk/pi-1204"/>
    <hyperlink ref="A72" r:id="rId19" tooltip="Открыть страницу о продукте" display="https://pbprog.ru/tk/pi-39"/>
    <hyperlink ref="A74" r:id="rId20" tooltip="Открыть страницу о продукте" display="https://pbprog.ru/tk/pi-1647"/>
    <hyperlink ref="A79" r:id="rId21" display="javascript:void(0);"/>
    <hyperlink ref="A87" r:id="rId22" tooltip="Открыть страницу о продукте" display="https://pbprog.ru/tk/pi-557"/>
    <hyperlink ref="A88" r:id="rId23" tooltip="Открыть страницу о продукте" display="https://pbprog.ru/tk/pi-558"/>
    <hyperlink ref="A89" r:id="rId24" tooltip="Открыть страницу о продукте" display="https://pbprog.ru/tk/pi-559"/>
    <hyperlink ref="A90" r:id="rId25" tooltip="Открыть страницу о продукте" display="https://pbprog.ru/tk/pi-571"/>
    <hyperlink ref="A91" r:id="rId26" tooltip="Открыть страницу о продукте" display="https://pbprog.ru/tk/pi-573"/>
    <hyperlink ref="A92" r:id="rId27" tooltip="Открыть страницу о продукте" display="https://pbprog.ru/tk/pi-577"/>
    <hyperlink ref="A93" r:id="rId28" tooltip="Открыть страницу о продукте" display="https://pbprog.ru/tk/pi-578"/>
    <hyperlink ref="A94" r:id="rId29" tooltip="Открыть страницу о продукте" display="https://pbprog.ru/tk/pi-1179"/>
    <hyperlink ref="A95" r:id="rId30" tooltip="Открыть страницу о продукте" display="https://pbprog.ru/tk/pi-153"/>
    <hyperlink ref="A96" r:id="rId31" tooltip="Открыть страницу о продукте" display="https://pbprog.ru/tk/pi-1181"/>
    <hyperlink ref="A97" r:id="rId32" tooltip="Открыть страницу о продукте" display="https://pbprog.ru/tk/pi-1642"/>
    <hyperlink ref="A98" r:id="rId33" tooltip="Открыть страницу о продукте" display="https://pbprog.ru/tk/pi-1182"/>
    <hyperlink ref="A29" r:id="rId34" tooltip="Открыть страницу о продукте" display="https://pbprog.ru/tk/pi-698"/>
    <hyperlink ref="A30" r:id="rId35" tooltip="Открыть страницу о продукте" display="https://pbprog.ru/tk/pi-39"/>
    <hyperlink ref="A31" r:id="rId36" tooltip="Открыть страницу о продукте" display="https://pbprog.ru/tk/pi-1653"/>
    <hyperlink ref="A32" r:id="rId37" tooltip="Открыть страницу о продукте" display="https://pbprog.ru/tk/pi-39"/>
    <hyperlink ref="A38" r:id="rId38" tooltip="Открыть страницу о продукте" display="https://pbprog.ru/tk/pi-805"/>
    <hyperlink ref="A39" r:id="rId39" tooltip="Открыть страницу о продукте" display="https://pbprog.ru/tk/pi-369"/>
    <hyperlink ref="A40" r:id="rId40" tooltip="Открыть страницу о продукте" display="https://pbprog.ru/tk/pi-369"/>
    <hyperlink ref="A104" r:id="rId41" tooltip="Открыть страницу о продукте" display="https://pbprog.ru/tk/pi-1643"/>
    <hyperlink ref="A105" r:id="rId42" tooltip="Открыть страницу о продукте" display="https://pbprog.ru/tk/pi-396"/>
    <hyperlink ref="A106" r:id="rId43" tooltip="Открыть страницу о продукте" display="https://pbprog.ru/tk/pi-61"/>
    <hyperlink ref="A107" r:id="rId44" tooltip="Открыть страницу о продукте" display="https://pbprog.ru/tk/pi-139"/>
    <hyperlink ref="A108" r:id="rId45" tooltip="Открыть страницу о продукте" display="https://pbprog.ru/tk/pi-689"/>
    <hyperlink ref="A109" r:id="rId46" tooltip="Открыть страницу о продукте" display="https://pbprog.ru/tk/pi-78"/>
    <hyperlink ref="A111" r:id="rId47" tooltip="Открыть страницу о продукте" display="https://pbprog.ru/tk/pi-1653"/>
    <hyperlink ref="A112" r:id="rId48" tooltip="Открыть страницу о продукте" display="https://pbprog.ru/tk/pi-148"/>
    <hyperlink ref="A113" r:id="rId49" tooltip="Открыть страницу о продукте" display="https://pbprog.ru/tk/pi-39"/>
    <hyperlink ref="A10" r:id="rId50" display="javascript:void(0);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2025-06-03T07:39:48Z</dcterms:modified>
</cp:coreProperties>
</file>